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bookViews>
    <workbookView xWindow="0" yWindow="0" windowWidth="19440" windowHeight="7905" tabRatio="464" activeTab="3"/>
  </bookViews>
  <sheets>
    <sheet name="UTAMA" sheetId="4" r:id="rId1"/>
    <sheet name="SEMAKAN KURSUS" sheetId="2" r:id="rId2"/>
    <sheet name="SEMAKAN PEO+PLO" sheetId="3" r:id="rId3"/>
    <sheet name="RINGKASAN" sheetId="1" r:id="rId4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5" i="2" l="1"/>
  <c r="E87" i="2"/>
  <c r="S79" i="2"/>
  <c r="S78" i="2"/>
  <c r="S77" i="2"/>
  <c r="S76" i="2"/>
  <c r="S75" i="2"/>
  <c r="S74" i="2"/>
  <c r="S73" i="2"/>
  <c r="S72" i="2"/>
  <c r="S71" i="2"/>
  <c r="S70" i="2"/>
  <c r="S69" i="2"/>
  <c r="S68" i="2"/>
  <c r="S67" i="2"/>
  <c r="S66" i="2"/>
  <c r="S65" i="2"/>
  <c r="S64" i="2"/>
  <c r="S63" i="2"/>
  <c r="S62" i="2"/>
  <c r="S61" i="2"/>
  <c r="S60" i="2"/>
  <c r="S59" i="2"/>
  <c r="S58" i="2"/>
  <c r="S57" i="2"/>
  <c r="S56" i="2"/>
  <c r="S55" i="2"/>
  <c r="S54" i="2"/>
  <c r="S53" i="2"/>
  <c r="S52" i="2"/>
  <c r="S51" i="2"/>
  <c r="S50" i="2"/>
  <c r="S49" i="2"/>
  <c r="S48" i="2"/>
  <c r="S47" i="2"/>
  <c r="S46" i="2"/>
  <c r="S45" i="2"/>
  <c r="S44" i="2"/>
  <c r="S43" i="2"/>
  <c r="S42" i="2"/>
  <c r="S41" i="2"/>
  <c r="S40" i="2"/>
  <c r="S39" i="2"/>
  <c r="S38" i="2"/>
  <c r="S37" i="2"/>
  <c r="S36" i="2"/>
  <c r="S35" i="2"/>
  <c r="S34" i="2"/>
  <c r="S33" i="2"/>
  <c r="S32" i="2"/>
  <c r="S31" i="2"/>
  <c r="S30" i="2"/>
  <c r="S29" i="2"/>
  <c r="S28" i="2"/>
  <c r="S27" i="2"/>
  <c r="S26" i="2"/>
  <c r="S25" i="2"/>
  <c r="S24" i="2"/>
  <c r="S23" i="2"/>
  <c r="S22" i="2"/>
  <c r="S21" i="2"/>
  <c r="S20" i="2"/>
  <c r="S19" i="2"/>
  <c r="S18" i="2"/>
  <c r="S17" i="2"/>
  <c r="S16" i="2"/>
  <c r="S15" i="2"/>
  <c r="S14" i="2"/>
  <c r="S13" i="2"/>
  <c r="S12" i="2"/>
  <c r="S11" i="2"/>
  <c r="S10" i="2"/>
  <c r="T10" i="2"/>
  <c r="AA39" i="3"/>
  <c r="AA38" i="3"/>
  <c r="AA37" i="3"/>
  <c r="AA36" i="3"/>
  <c r="AA35" i="3"/>
  <c r="AA34" i="3"/>
  <c r="AA33" i="3"/>
  <c r="AA32" i="3"/>
  <c r="AA31" i="3"/>
  <c r="AA30" i="3"/>
  <c r="AA29" i="3"/>
  <c r="AA28" i="3"/>
  <c r="AA27" i="3"/>
  <c r="AA26" i="3"/>
  <c r="AA25" i="3"/>
  <c r="AA21" i="3"/>
  <c r="AA20" i="3"/>
  <c r="AA19" i="3"/>
  <c r="AA18" i="3"/>
  <c r="AA17" i="3"/>
  <c r="AA16" i="3"/>
  <c r="AA15" i="3"/>
  <c r="F87" i="2" l="1"/>
  <c r="S81" i="2"/>
  <c r="E88" i="2" s="1"/>
  <c r="F88" i="2" s="1"/>
  <c r="E17" i="1" s="1"/>
  <c r="C9" i="1"/>
  <c r="AB39" i="3"/>
  <c r="AB38" i="3"/>
  <c r="AB37" i="3"/>
  <c r="AB36" i="3"/>
  <c r="AB35" i="3"/>
  <c r="AB34" i="3"/>
  <c r="AB33" i="3"/>
  <c r="AB32" i="3"/>
  <c r="AB31" i="3"/>
  <c r="AB30" i="3"/>
  <c r="AB29" i="3"/>
  <c r="AB28" i="3"/>
  <c r="AB27" i="3"/>
  <c r="AB26" i="3"/>
  <c r="AA40" i="3"/>
  <c r="AB21" i="3"/>
  <c r="AB20" i="3"/>
  <c r="AB19" i="3"/>
  <c r="AB18" i="3"/>
  <c r="AB17" i="3"/>
  <c r="AB16" i="3"/>
  <c r="AB15" i="3"/>
  <c r="E10" i="3"/>
  <c r="E8" i="3"/>
  <c r="E86" i="2"/>
  <c r="D85" i="2"/>
  <c r="E84" i="2"/>
  <c r="D84" i="2"/>
  <c r="E83" i="2"/>
  <c r="D83" i="2"/>
  <c r="AD79" i="2"/>
  <c r="AC79" i="2"/>
  <c r="Y79" i="2"/>
  <c r="X79" i="2"/>
  <c r="W79" i="2"/>
  <c r="V79" i="2"/>
  <c r="U79" i="2"/>
  <c r="T79" i="2"/>
  <c r="AA79" i="2" s="1"/>
  <c r="AB79" i="2" s="1"/>
  <c r="AD78" i="2"/>
  <c r="AC78" i="2"/>
  <c r="Y78" i="2"/>
  <c r="X78" i="2"/>
  <c r="W78" i="2"/>
  <c r="V78" i="2"/>
  <c r="U78" i="2"/>
  <c r="T78" i="2"/>
  <c r="AD77" i="2"/>
  <c r="AC77" i="2"/>
  <c r="Y77" i="2"/>
  <c r="X77" i="2"/>
  <c r="W77" i="2"/>
  <c r="V77" i="2"/>
  <c r="U77" i="2"/>
  <c r="T77" i="2"/>
  <c r="AA77" i="2" s="1"/>
  <c r="AB77" i="2" s="1"/>
  <c r="AD76" i="2"/>
  <c r="AC76" i="2"/>
  <c r="Y76" i="2"/>
  <c r="X76" i="2"/>
  <c r="W76" i="2"/>
  <c r="V76" i="2"/>
  <c r="U76" i="2"/>
  <c r="T76" i="2"/>
  <c r="AD75" i="2"/>
  <c r="AC75" i="2"/>
  <c r="Y75" i="2"/>
  <c r="X75" i="2"/>
  <c r="W75" i="2"/>
  <c r="V75" i="2"/>
  <c r="U75" i="2"/>
  <c r="T75" i="2"/>
  <c r="AA75" i="2" s="1"/>
  <c r="AB75" i="2" s="1"/>
  <c r="AD74" i="2"/>
  <c r="AC74" i="2"/>
  <c r="Y74" i="2"/>
  <c r="X74" i="2"/>
  <c r="W74" i="2"/>
  <c r="V74" i="2"/>
  <c r="U74" i="2"/>
  <c r="T74" i="2"/>
  <c r="AD73" i="2"/>
  <c r="AC73" i="2"/>
  <c r="Y73" i="2"/>
  <c r="X73" i="2"/>
  <c r="W73" i="2"/>
  <c r="V73" i="2"/>
  <c r="U73" i="2"/>
  <c r="T73" i="2"/>
  <c r="AA73" i="2" s="1"/>
  <c r="AB73" i="2" s="1"/>
  <c r="AD72" i="2"/>
  <c r="AC72" i="2"/>
  <c r="Y72" i="2"/>
  <c r="X72" i="2"/>
  <c r="W72" i="2"/>
  <c r="V72" i="2"/>
  <c r="U72" i="2"/>
  <c r="T72" i="2"/>
  <c r="AD71" i="2"/>
  <c r="AC71" i="2"/>
  <c r="Y71" i="2"/>
  <c r="X71" i="2"/>
  <c r="W71" i="2"/>
  <c r="V71" i="2"/>
  <c r="U71" i="2"/>
  <c r="T71" i="2"/>
  <c r="AA71" i="2" s="1"/>
  <c r="AB71" i="2" s="1"/>
  <c r="AD70" i="2"/>
  <c r="AC70" i="2"/>
  <c r="Y70" i="2"/>
  <c r="X70" i="2"/>
  <c r="W70" i="2"/>
  <c r="V70" i="2"/>
  <c r="U70" i="2"/>
  <c r="T70" i="2"/>
  <c r="AD69" i="2"/>
  <c r="AC69" i="2"/>
  <c r="Y69" i="2"/>
  <c r="X69" i="2"/>
  <c r="W69" i="2"/>
  <c r="V69" i="2"/>
  <c r="U69" i="2"/>
  <c r="T69" i="2"/>
  <c r="AA69" i="2" s="1"/>
  <c r="AB69" i="2" s="1"/>
  <c r="AD68" i="2"/>
  <c r="AC68" i="2"/>
  <c r="Y68" i="2"/>
  <c r="X68" i="2"/>
  <c r="W68" i="2"/>
  <c r="V68" i="2"/>
  <c r="U68" i="2"/>
  <c r="T68" i="2"/>
  <c r="AD67" i="2"/>
  <c r="AC67" i="2"/>
  <c r="Y67" i="2"/>
  <c r="X67" i="2"/>
  <c r="W67" i="2"/>
  <c r="V67" i="2"/>
  <c r="U67" i="2"/>
  <c r="T67" i="2"/>
  <c r="AA67" i="2" s="1"/>
  <c r="AB67" i="2" s="1"/>
  <c r="AD66" i="2"/>
  <c r="AC66" i="2"/>
  <c r="Y66" i="2"/>
  <c r="X66" i="2"/>
  <c r="W66" i="2"/>
  <c r="V66" i="2"/>
  <c r="U66" i="2"/>
  <c r="T66" i="2"/>
  <c r="AD65" i="2"/>
  <c r="AC65" i="2"/>
  <c r="Y65" i="2"/>
  <c r="X65" i="2"/>
  <c r="W65" i="2"/>
  <c r="V65" i="2"/>
  <c r="U65" i="2"/>
  <c r="T65" i="2"/>
  <c r="AA65" i="2" s="1"/>
  <c r="AB65" i="2" s="1"/>
  <c r="AD64" i="2"/>
  <c r="AC64" i="2"/>
  <c r="Y64" i="2"/>
  <c r="X64" i="2"/>
  <c r="W64" i="2"/>
  <c r="V64" i="2"/>
  <c r="U64" i="2"/>
  <c r="T64" i="2"/>
  <c r="AD63" i="2"/>
  <c r="AC63" i="2"/>
  <c r="Y63" i="2"/>
  <c r="X63" i="2"/>
  <c r="W63" i="2"/>
  <c r="V63" i="2"/>
  <c r="U63" i="2"/>
  <c r="T63" i="2"/>
  <c r="AA63" i="2" s="1"/>
  <c r="AB63" i="2" s="1"/>
  <c r="AD62" i="2"/>
  <c r="AC62" i="2"/>
  <c r="Y62" i="2"/>
  <c r="X62" i="2"/>
  <c r="W62" i="2"/>
  <c r="V62" i="2"/>
  <c r="U62" i="2"/>
  <c r="T62" i="2"/>
  <c r="AD61" i="2"/>
  <c r="AC61" i="2"/>
  <c r="Y61" i="2"/>
  <c r="X61" i="2"/>
  <c r="W61" i="2"/>
  <c r="V61" i="2"/>
  <c r="U61" i="2"/>
  <c r="T61" i="2"/>
  <c r="AA61" i="2" s="1"/>
  <c r="AB61" i="2" s="1"/>
  <c r="AD60" i="2"/>
  <c r="AC60" i="2"/>
  <c r="Y60" i="2"/>
  <c r="X60" i="2"/>
  <c r="W60" i="2"/>
  <c r="V60" i="2"/>
  <c r="U60" i="2"/>
  <c r="T60" i="2"/>
  <c r="AD59" i="2"/>
  <c r="AC59" i="2"/>
  <c r="Y59" i="2"/>
  <c r="X59" i="2"/>
  <c r="W59" i="2"/>
  <c r="V59" i="2"/>
  <c r="U59" i="2"/>
  <c r="T59" i="2"/>
  <c r="AA59" i="2" s="1"/>
  <c r="AB59" i="2" s="1"/>
  <c r="AD58" i="2"/>
  <c r="AC58" i="2"/>
  <c r="Y58" i="2"/>
  <c r="X58" i="2"/>
  <c r="W58" i="2"/>
  <c r="V58" i="2"/>
  <c r="U58" i="2"/>
  <c r="T58" i="2"/>
  <c r="AD57" i="2"/>
  <c r="AC57" i="2"/>
  <c r="Y57" i="2"/>
  <c r="X57" i="2"/>
  <c r="W57" i="2"/>
  <c r="V57" i="2"/>
  <c r="U57" i="2"/>
  <c r="T57" i="2"/>
  <c r="AA57" i="2" s="1"/>
  <c r="AB57" i="2" s="1"/>
  <c r="AD56" i="2"/>
  <c r="AC56" i="2"/>
  <c r="Y56" i="2"/>
  <c r="X56" i="2"/>
  <c r="W56" i="2"/>
  <c r="V56" i="2"/>
  <c r="U56" i="2"/>
  <c r="T56" i="2"/>
  <c r="AD55" i="2"/>
  <c r="AC55" i="2"/>
  <c r="Y55" i="2"/>
  <c r="X55" i="2"/>
  <c r="W55" i="2"/>
  <c r="V55" i="2"/>
  <c r="U55" i="2"/>
  <c r="T55" i="2"/>
  <c r="AA55" i="2" s="1"/>
  <c r="AB55" i="2" s="1"/>
  <c r="AD54" i="2"/>
  <c r="AC54" i="2"/>
  <c r="Y54" i="2"/>
  <c r="X54" i="2"/>
  <c r="W54" i="2"/>
  <c r="V54" i="2"/>
  <c r="U54" i="2"/>
  <c r="T54" i="2"/>
  <c r="AD53" i="2"/>
  <c r="AC53" i="2"/>
  <c r="Y53" i="2"/>
  <c r="X53" i="2"/>
  <c r="W53" i="2"/>
  <c r="V53" i="2"/>
  <c r="U53" i="2"/>
  <c r="T53" i="2"/>
  <c r="AA53" i="2" s="1"/>
  <c r="AB53" i="2" s="1"/>
  <c r="AD52" i="2"/>
  <c r="AC52" i="2"/>
  <c r="Y52" i="2"/>
  <c r="X52" i="2"/>
  <c r="W52" i="2"/>
  <c r="V52" i="2"/>
  <c r="U52" i="2"/>
  <c r="T52" i="2"/>
  <c r="AD51" i="2"/>
  <c r="AC51" i="2"/>
  <c r="Y51" i="2"/>
  <c r="X51" i="2"/>
  <c r="W51" i="2"/>
  <c r="V51" i="2"/>
  <c r="U51" i="2"/>
  <c r="T51" i="2"/>
  <c r="AA51" i="2" s="1"/>
  <c r="AB51" i="2" s="1"/>
  <c r="AD50" i="2"/>
  <c r="AC50" i="2"/>
  <c r="Y50" i="2"/>
  <c r="X50" i="2"/>
  <c r="W50" i="2"/>
  <c r="V50" i="2"/>
  <c r="U50" i="2"/>
  <c r="T50" i="2"/>
  <c r="AD49" i="2"/>
  <c r="AC49" i="2"/>
  <c r="Y49" i="2"/>
  <c r="X49" i="2"/>
  <c r="W49" i="2"/>
  <c r="V49" i="2"/>
  <c r="U49" i="2"/>
  <c r="T49" i="2"/>
  <c r="AA49" i="2" s="1"/>
  <c r="AB49" i="2" s="1"/>
  <c r="AD48" i="2"/>
  <c r="AC48" i="2"/>
  <c r="Y48" i="2"/>
  <c r="X48" i="2"/>
  <c r="W48" i="2"/>
  <c r="V48" i="2"/>
  <c r="U48" i="2"/>
  <c r="T48" i="2"/>
  <c r="AD47" i="2"/>
  <c r="AC47" i="2"/>
  <c r="Y47" i="2"/>
  <c r="X47" i="2"/>
  <c r="W47" i="2"/>
  <c r="V47" i="2"/>
  <c r="U47" i="2"/>
  <c r="T47" i="2"/>
  <c r="AA47" i="2" s="1"/>
  <c r="AB47" i="2" s="1"/>
  <c r="AD46" i="2"/>
  <c r="AC46" i="2"/>
  <c r="Y46" i="2"/>
  <c r="X46" i="2"/>
  <c r="W46" i="2"/>
  <c r="V46" i="2"/>
  <c r="U46" i="2"/>
  <c r="T46" i="2"/>
  <c r="AD45" i="2"/>
  <c r="AC45" i="2"/>
  <c r="Y45" i="2"/>
  <c r="X45" i="2"/>
  <c r="W45" i="2"/>
  <c r="V45" i="2"/>
  <c r="U45" i="2"/>
  <c r="T45" i="2"/>
  <c r="AD44" i="2"/>
  <c r="AC44" i="2"/>
  <c r="Y44" i="2"/>
  <c r="X44" i="2"/>
  <c r="W44" i="2"/>
  <c r="V44" i="2"/>
  <c r="U44" i="2"/>
  <c r="T44" i="2"/>
  <c r="AD43" i="2"/>
  <c r="AC43" i="2"/>
  <c r="Y43" i="2"/>
  <c r="X43" i="2"/>
  <c r="W43" i="2"/>
  <c r="V43" i="2"/>
  <c r="U43" i="2"/>
  <c r="T43" i="2"/>
  <c r="AD42" i="2"/>
  <c r="AC42" i="2"/>
  <c r="Y42" i="2"/>
  <c r="X42" i="2"/>
  <c r="W42" i="2"/>
  <c r="V42" i="2"/>
  <c r="U42" i="2"/>
  <c r="T42" i="2"/>
  <c r="AD41" i="2"/>
  <c r="AC41" i="2"/>
  <c r="Y41" i="2"/>
  <c r="X41" i="2"/>
  <c r="W41" i="2"/>
  <c r="V41" i="2"/>
  <c r="U41" i="2"/>
  <c r="T41" i="2"/>
  <c r="AD40" i="2"/>
  <c r="AC40" i="2"/>
  <c r="Y40" i="2"/>
  <c r="X40" i="2"/>
  <c r="W40" i="2"/>
  <c r="V40" i="2"/>
  <c r="U40" i="2"/>
  <c r="T40" i="2"/>
  <c r="AD39" i="2"/>
  <c r="AC39" i="2"/>
  <c r="Y39" i="2"/>
  <c r="X39" i="2"/>
  <c r="W39" i="2"/>
  <c r="V39" i="2"/>
  <c r="U39" i="2"/>
  <c r="T39" i="2"/>
  <c r="AD38" i="2"/>
  <c r="AC38" i="2"/>
  <c r="Y38" i="2"/>
  <c r="X38" i="2"/>
  <c r="W38" i="2"/>
  <c r="V38" i="2"/>
  <c r="U38" i="2"/>
  <c r="T38" i="2"/>
  <c r="AD37" i="2"/>
  <c r="AC37" i="2"/>
  <c r="Y37" i="2"/>
  <c r="X37" i="2"/>
  <c r="W37" i="2"/>
  <c r="V37" i="2"/>
  <c r="U37" i="2"/>
  <c r="T37" i="2"/>
  <c r="AD36" i="2"/>
  <c r="AC36" i="2"/>
  <c r="Y36" i="2"/>
  <c r="X36" i="2"/>
  <c r="W36" i="2"/>
  <c r="V36" i="2"/>
  <c r="U36" i="2"/>
  <c r="T36" i="2"/>
  <c r="AD35" i="2"/>
  <c r="AC35" i="2"/>
  <c r="Y35" i="2"/>
  <c r="X35" i="2"/>
  <c r="W35" i="2"/>
  <c r="V35" i="2"/>
  <c r="U35" i="2"/>
  <c r="T35" i="2"/>
  <c r="AD34" i="2"/>
  <c r="AC34" i="2"/>
  <c r="Y34" i="2"/>
  <c r="X34" i="2"/>
  <c r="W34" i="2"/>
  <c r="V34" i="2"/>
  <c r="U34" i="2"/>
  <c r="T34" i="2"/>
  <c r="AD33" i="2"/>
  <c r="AC33" i="2"/>
  <c r="Y33" i="2"/>
  <c r="X33" i="2"/>
  <c r="W33" i="2"/>
  <c r="V33" i="2"/>
  <c r="U33" i="2"/>
  <c r="T33" i="2"/>
  <c r="AD32" i="2"/>
  <c r="AC32" i="2"/>
  <c r="Y32" i="2"/>
  <c r="X32" i="2"/>
  <c r="W32" i="2"/>
  <c r="V32" i="2"/>
  <c r="U32" i="2"/>
  <c r="T32" i="2"/>
  <c r="AD31" i="2"/>
  <c r="AC31" i="2"/>
  <c r="Y31" i="2"/>
  <c r="X31" i="2"/>
  <c r="W31" i="2"/>
  <c r="V31" i="2"/>
  <c r="U31" i="2"/>
  <c r="T31" i="2"/>
  <c r="AD30" i="2"/>
  <c r="AC30" i="2"/>
  <c r="Y30" i="2"/>
  <c r="X30" i="2"/>
  <c r="W30" i="2"/>
  <c r="V30" i="2"/>
  <c r="U30" i="2"/>
  <c r="T30" i="2"/>
  <c r="AD29" i="2"/>
  <c r="AC29" i="2"/>
  <c r="Y29" i="2"/>
  <c r="X29" i="2"/>
  <c r="W29" i="2"/>
  <c r="V29" i="2"/>
  <c r="U29" i="2"/>
  <c r="T29" i="2"/>
  <c r="AD28" i="2"/>
  <c r="AC28" i="2"/>
  <c r="Y28" i="2"/>
  <c r="X28" i="2"/>
  <c r="W28" i="2"/>
  <c r="V28" i="2"/>
  <c r="U28" i="2"/>
  <c r="T28" i="2"/>
  <c r="AD27" i="2"/>
  <c r="AC27" i="2"/>
  <c r="Y27" i="2"/>
  <c r="X27" i="2"/>
  <c r="W27" i="2"/>
  <c r="V27" i="2"/>
  <c r="U27" i="2"/>
  <c r="T27" i="2"/>
  <c r="AD26" i="2"/>
  <c r="AC26" i="2"/>
  <c r="Y26" i="2"/>
  <c r="X26" i="2"/>
  <c r="W26" i="2"/>
  <c r="V26" i="2"/>
  <c r="U26" i="2"/>
  <c r="T26" i="2"/>
  <c r="AD25" i="2"/>
  <c r="AC25" i="2"/>
  <c r="Y25" i="2"/>
  <c r="X25" i="2"/>
  <c r="W25" i="2"/>
  <c r="V25" i="2"/>
  <c r="U25" i="2"/>
  <c r="T25" i="2"/>
  <c r="AD24" i="2"/>
  <c r="AC24" i="2"/>
  <c r="Y24" i="2"/>
  <c r="X24" i="2"/>
  <c r="W24" i="2"/>
  <c r="V24" i="2"/>
  <c r="U24" i="2"/>
  <c r="T24" i="2"/>
  <c r="AD23" i="2"/>
  <c r="AC23" i="2"/>
  <c r="Y23" i="2"/>
  <c r="X23" i="2"/>
  <c r="W23" i="2"/>
  <c r="V23" i="2"/>
  <c r="U23" i="2"/>
  <c r="T23" i="2"/>
  <c r="AD22" i="2"/>
  <c r="AC22" i="2"/>
  <c r="Y22" i="2"/>
  <c r="X22" i="2"/>
  <c r="W22" i="2"/>
  <c r="V22" i="2"/>
  <c r="U22" i="2"/>
  <c r="T22" i="2"/>
  <c r="AD21" i="2"/>
  <c r="AC21" i="2"/>
  <c r="Y21" i="2"/>
  <c r="X21" i="2"/>
  <c r="W21" i="2"/>
  <c r="V21" i="2"/>
  <c r="U21" i="2"/>
  <c r="T21" i="2"/>
  <c r="AD20" i="2"/>
  <c r="AC20" i="2"/>
  <c r="Y20" i="2"/>
  <c r="X20" i="2"/>
  <c r="W20" i="2"/>
  <c r="V20" i="2"/>
  <c r="U20" i="2"/>
  <c r="T20" i="2"/>
  <c r="AD19" i="2"/>
  <c r="AC19" i="2"/>
  <c r="Y19" i="2"/>
  <c r="X19" i="2"/>
  <c r="W19" i="2"/>
  <c r="V19" i="2"/>
  <c r="U19" i="2"/>
  <c r="T19" i="2"/>
  <c r="AD18" i="2"/>
  <c r="AC18" i="2"/>
  <c r="Y18" i="2"/>
  <c r="X18" i="2"/>
  <c r="W18" i="2"/>
  <c r="V18" i="2"/>
  <c r="U18" i="2"/>
  <c r="T18" i="2"/>
  <c r="AD17" i="2"/>
  <c r="AC17" i="2"/>
  <c r="Y17" i="2"/>
  <c r="X17" i="2"/>
  <c r="W17" i="2"/>
  <c r="V17" i="2"/>
  <c r="U17" i="2"/>
  <c r="T17" i="2"/>
  <c r="AD16" i="2"/>
  <c r="AC16" i="2"/>
  <c r="Y16" i="2"/>
  <c r="X16" i="2"/>
  <c r="W16" i="2"/>
  <c r="V16" i="2"/>
  <c r="U16" i="2"/>
  <c r="T16" i="2"/>
  <c r="AD15" i="2"/>
  <c r="AC15" i="2"/>
  <c r="Y15" i="2"/>
  <c r="X15" i="2"/>
  <c r="W15" i="2"/>
  <c r="V15" i="2"/>
  <c r="U15" i="2"/>
  <c r="T15" i="2"/>
  <c r="AD14" i="2"/>
  <c r="AC14" i="2"/>
  <c r="Y14" i="2"/>
  <c r="X14" i="2"/>
  <c r="W14" i="2"/>
  <c r="V14" i="2"/>
  <c r="U14" i="2"/>
  <c r="T14" i="2"/>
  <c r="AD13" i="2"/>
  <c r="AC13" i="2"/>
  <c r="Y13" i="2"/>
  <c r="X13" i="2"/>
  <c r="W13" i="2"/>
  <c r="V13" i="2"/>
  <c r="U13" i="2"/>
  <c r="T13" i="2"/>
  <c r="AD12" i="2"/>
  <c r="AC12" i="2"/>
  <c r="Y12" i="2"/>
  <c r="X12" i="2"/>
  <c r="W12" i="2"/>
  <c r="V12" i="2"/>
  <c r="U12" i="2"/>
  <c r="T12" i="2"/>
  <c r="AD11" i="2"/>
  <c r="AC11" i="2"/>
  <c r="Y11" i="2"/>
  <c r="X11" i="2"/>
  <c r="W11" i="2"/>
  <c r="V11" i="2"/>
  <c r="U11" i="2"/>
  <c r="T11" i="2"/>
  <c r="AD10" i="2"/>
  <c r="AC10" i="2"/>
  <c r="Y10" i="2"/>
  <c r="X10" i="2"/>
  <c r="W10" i="2"/>
  <c r="V10" i="2"/>
  <c r="U10" i="2"/>
  <c r="AA20" i="2" l="1"/>
  <c r="AA24" i="2"/>
  <c r="AA25" i="2"/>
  <c r="AA27" i="2"/>
  <c r="AA28" i="2"/>
  <c r="AA29" i="2"/>
  <c r="AA30" i="2"/>
  <c r="AA31" i="2"/>
  <c r="AA32" i="2"/>
  <c r="AA33" i="2"/>
  <c r="AA34" i="2"/>
  <c r="AA35" i="2"/>
  <c r="AA41" i="2"/>
  <c r="AB41" i="2" s="1"/>
  <c r="AA21" i="2"/>
  <c r="AA19" i="2"/>
  <c r="AB19" i="2" s="1"/>
  <c r="AA18" i="2"/>
  <c r="AB18" i="2" s="1"/>
  <c r="AA17" i="2"/>
  <c r="AB17" i="2" s="1"/>
  <c r="AA16" i="2"/>
  <c r="AB16" i="2" s="1"/>
  <c r="AA15" i="2"/>
  <c r="AB15" i="2" s="1"/>
  <c r="AA14" i="2"/>
  <c r="AB14" i="2" s="1"/>
  <c r="AA12" i="2"/>
  <c r="AB12" i="2" s="1"/>
  <c r="AA10" i="2"/>
  <c r="AB10" i="2" s="1"/>
  <c r="AA48" i="2"/>
  <c r="AB48" i="2" s="1"/>
  <c r="AA50" i="2"/>
  <c r="AB50" i="2" s="1"/>
  <c r="AA52" i="2"/>
  <c r="AB52" i="2" s="1"/>
  <c r="AA54" i="2"/>
  <c r="AB54" i="2" s="1"/>
  <c r="AA56" i="2"/>
  <c r="AB56" i="2" s="1"/>
  <c r="AA58" i="2"/>
  <c r="AB58" i="2" s="1"/>
  <c r="AA60" i="2"/>
  <c r="AB60" i="2" s="1"/>
  <c r="AA62" i="2"/>
  <c r="AB62" i="2" s="1"/>
  <c r="AA64" i="2"/>
  <c r="AB64" i="2" s="1"/>
  <c r="AA66" i="2"/>
  <c r="AB66" i="2" s="1"/>
  <c r="AA68" i="2"/>
  <c r="AB68" i="2" s="1"/>
  <c r="AA70" i="2"/>
  <c r="AB70" i="2" s="1"/>
  <c r="AA72" i="2"/>
  <c r="AB72" i="2" s="1"/>
  <c r="AA74" i="2"/>
  <c r="AB74" i="2" s="1"/>
  <c r="AA76" i="2"/>
  <c r="AB76" i="2" s="1"/>
  <c r="AA78" i="2"/>
  <c r="AB78" i="2" s="1"/>
  <c r="AA11" i="2"/>
  <c r="AB11" i="2" s="1"/>
  <c r="AA13" i="2"/>
  <c r="AB13" i="2" s="1"/>
  <c r="AA22" i="2"/>
  <c r="AB22" i="2" s="1"/>
  <c r="AA23" i="2"/>
  <c r="AB23" i="2" s="1"/>
  <c r="AA26" i="2"/>
  <c r="AA45" i="2"/>
  <c r="AB45" i="2" s="1"/>
  <c r="AA42" i="2"/>
  <c r="AB42" i="2" s="1"/>
  <c r="AA46" i="2"/>
  <c r="AB46" i="2" s="1"/>
  <c r="AA36" i="2"/>
  <c r="AB36" i="2" s="1"/>
  <c r="AA37" i="2"/>
  <c r="AB37" i="2" s="1"/>
  <c r="AA38" i="2"/>
  <c r="AB38" i="2" s="1"/>
  <c r="AA39" i="2"/>
  <c r="AB39" i="2" s="1"/>
  <c r="AA43" i="2"/>
  <c r="AB43" i="2" s="1"/>
  <c r="AA40" i="2"/>
  <c r="AB40" i="2" s="1"/>
  <c r="AA44" i="2"/>
  <c r="AB44" i="2" s="1"/>
  <c r="AB34" i="2"/>
  <c r="AB35" i="2"/>
  <c r="F84" i="2"/>
  <c r="AB20" i="2"/>
  <c r="AB24" i="2"/>
  <c r="AB26" i="2"/>
  <c r="AB28" i="2"/>
  <c r="AB30" i="2"/>
  <c r="AB32" i="2"/>
  <c r="F83" i="2"/>
  <c r="E16" i="1" s="1"/>
  <c r="G16" i="1" s="1"/>
  <c r="AB21" i="2"/>
  <c r="AB25" i="2"/>
  <c r="AB27" i="2"/>
  <c r="AB29" i="2"/>
  <c r="AB31" i="2"/>
  <c r="AB33" i="2"/>
  <c r="F85" i="2"/>
  <c r="AB22" i="3"/>
  <c r="AA22" i="3"/>
  <c r="AB25" i="3"/>
  <c r="AB40" i="3" s="1"/>
  <c r="AC40" i="3" s="1"/>
  <c r="AB81" i="2" l="1"/>
  <c r="E89" i="2" s="1"/>
  <c r="F89" i="2" s="1"/>
  <c r="E18" i="1" s="1"/>
  <c r="AC81" i="2"/>
  <c r="AD81" i="2"/>
  <c r="AC22" i="3"/>
  <c r="AC43" i="3" s="1"/>
  <c r="E13" i="1" l="1"/>
  <c r="G13" i="1" s="1"/>
  <c r="G18" i="1" l="1"/>
  <c r="D25" i="1" l="1"/>
  <c r="E25" i="1" s="1"/>
</calcChain>
</file>

<file path=xl/sharedStrings.xml><?xml version="1.0" encoding="utf-8"?>
<sst xmlns="http://schemas.openxmlformats.org/spreadsheetml/2006/main" count="153" uniqueCount="111">
  <si>
    <t>NAMA PROGRAM</t>
  </si>
  <si>
    <t>FAKULTI</t>
  </si>
  <si>
    <t>Unsur Utama Semakan</t>
  </si>
  <si>
    <t>Komponen Semakan</t>
  </si>
  <si>
    <t>Peratus Perubahan</t>
  </si>
  <si>
    <t>Pemberatan</t>
  </si>
  <si>
    <t>Pemarkahan</t>
  </si>
  <si>
    <t>PEO</t>
  </si>
  <si>
    <t>PLO</t>
  </si>
  <si>
    <t>Struktur kurikulum</t>
  </si>
  <si>
    <t>Maklumat Kursus</t>
  </si>
  <si>
    <t>2. Kandungan Kursus</t>
  </si>
  <si>
    <t xml:space="preserve">Peratusan Keseluruhan Perubahan Semakan Kurikulum </t>
  </si>
  <si>
    <t>PEO digugurkan dan diganti</t>
  </si>
  <si>
    <t>PLO digugurkan dan diganti</t>
  </si>
  <si>
    <t>PEO digugurkan TANPA diganti</t>
  </si>
  <si>
    <t>PLO digugurkan TANPA diganti</t>
  </si>
  <si>
    <t>PEO dikekalkan</t>
  </si>
  <si>
    <t>PLO dikekalkan</t>
  </si>
  <si>
    <t>PEO dimurnikan</t>
  </si>
  <si>
    <t>PLO dimurnikan</t>
  </si>
  <si>
    <r>
      <t xml:space="preserve">PROGRAMME EDUCATIONAL OBJECTIVES (PEO) - </t>
    </r>
    <r>
      <rPr>
        <b/>
        <sz val="11"/>
        <color indexed="10"/>
        <rFont val="Calibri"/>
        <family val="2"/>
      </rPr>
      <t>sebelum semakan</t>
    </r>
  </si>
  <si>
    <t>PEO1</t>
  </si>
  <si>
    <t>PEO2</t>
  </si>
  <si>
    <t>PEO3</t>
  </si>
  <si>
    <t>PEO4</t>
  </si>
  <si>
    <t>PEO5</t>
  </si>
  <si>
    <t>PEO6</t>
  </si>
  <si>
    <t>PEO7</t>
  </si>
  <si>
    <r>
      <t xml:space="preserve">PROGRAMME LEARNING OUTCOMES (PLO) - </t>
    </r>
    <r>
      <rPr>
        <b/>
        <sz val="11"/>
        <color indexed="10"/>
        <rFont val="Calibri"/>
        <family val="2"/>
      </rPr>
      <t>sebelum semakan</t>
    </r>
  </si>
  <si>
    <t>PLO1</t>
  </si>
  <si>
    <t>PLO2</t>
  </si>
  <si>
    <t>PLO3</t>
  </si>
  <si>
    <t>PLO4</t>
  </si>
  <si>
    <t>PLO5</t>
  </si>
  <si>
    <t>PLO6</t>
  </si>
  <si>
    <t>PLO7</t>
  </si>
  <si>
    <t>PLO8</t>
  </si>
  <si>
    <t>PLO9</t>
  </si>
  <si>
    <t>PLO10</t>
  </si>
  <si>
    <t>PLO11</t>
  </si>
  <si>
    <t>PLO12</t>
  </si>
  <si>
    <t>PLO13</t>
  </si>
  <si>
    <t>PLO14</t>
  </si>
  <si>
    <t>PLO15</t>
  </si>
  <si>
    <t>Kod Kursus</t>
  </si>
  <si>
    <t>Kredit Sebelum Semakan</t>
  </si>
  <si>
    <t>SLT Sebelum Semakan</t>
  </si>
  <si>
    <t>Kredit Selepas Semakan</t>
  </si>
  <si>
    <t>SLT Selepas Semakan</t>
  </si>
  <si>
    <t>% perubahan</t>
  </si>
  <si>
    <t>Ada Perubahan &gt;30%?</t>
  </si>
  <si>
    <t>Kredit Sebelum</t>
  </si>
  <si>
    <t>Kredit Selepas</t>
  </si>
  <si>
    <t>Sebelum Semakan</t>
  </si>
  <si>
    <t>Selepas Semakan</t>
  </si>
  <si>
    <t>Jumlah Kredit</t>
  </si>
  <si>
    <t>Jumlah SLT</t>
  </si>
  <si>
    <t>Jumlah Kursus</t>
  </si>
  <si>
    <t>Bilangan Kursus digugurkan</t>
  </si>
  <si>
    <t xml:space="preserve">Bilangan kursus yang ada perubahan &gt;30% </t>
  </si>
  <si>
    <t>Pengiraan Peratus Perubahan Semakan Kurikulum</t>
  </si>
  <si>
    <t>Universiti Malaysia Sarawak</t>
  </si>
  <si>
    <t>FAKULTI/PUSAT</t>
  </si>
  <si>
    <t xml:space="preserve">PROGRAM YANG DISEMAK </t>
  </si>
  <si>
    <t>Sila masukkan maklumat berikut.</t>
  </si>
  <si>
    <t>Info Penting</t>
  </si>
  <si>
    <t>Bahagian Pembangunan dan Pengurusan Akademik (BPPA)</t>
  </si>
  <si>
    <t>Kandungan Kursus             (Course Content)</t>
  </si>
  <si>
    <t xml:space="preserve">KOMPONEN </t>
  </si>
  <si>
    <t>Nama Kursus</t>
  </si>
  <si>
    <t>Semakan Perubahan Di Peringkat Kursus Teras</t>
  </si>
  <si>
    <t>Course Learning Outcome (CLO)</t>
  </si>
  <si>
    <t>Aktiviti P&amp;P   (T&amp;L Activities)</t>
  </si>
  <si>
    <t xml:space="preserve"> Stategi Pentaksiran (Assessment Stragies)</t>
  </si>
  <si>
    <t>1. Hasil Pembelajaran Kursus/CLO</t>
  </si>
  <si>
    <t>Jam Pembelajaran
Pelajar (SLT)</t>
  </si>
  <si>
    <t>Rujukan    (References)</t>
  </si>
  <si>
    <t>PROGRAM YANG DISEMAK</t>
  </si>
  <si>
    <t>4. Aktiviti Pengajaran &amp; Pembelajaran</t>
  </si>
  <si>
    <t>5. Strategi Pentaksiran</t>
  </si>
  <si>
    <t>6. Rujukan</t>
  </si>
  <si>
    <t xml:space="preserve">3. Jam Pembelajaran Pelajar (SLT) </t>
  </si>
  <si>
    <t>Pengurangan atau Pertambahan CLO</t>
  </si>
  <si>
    <t xml:space="preserve">Pengurangan atau Pertambahan
Unit Pembelajaran (LU) </t>
  </si>
  <si>
    <r>
      <rPr>
        <sz val="8"/>
        <color theme="1"/>
        <rFont val="Arial"/>
        <family val="2"/>
      </rPr>
      <t xml:space="preserve">Pengurangan atau Pertambahan
Jam Pembelajaran Pelajar
</t>
    </r>
    <r>
      <rPr>
        <i/>
        <sz val="8"/>
        <color theme="1"/>
        <rFont val="Arial"/>
        <family val="2"/>
      </rPr>
      <t>Student Learning Time (SLT)</t>
    </r>
    <r>
      <rPr>
        <sz val="8"/>
        <color theme="1"/>
        <rFont val="Arial"/>
        <family val="2"/>
      </rPr>
      <t xml:space="preserve"> </t>
    </r>
  </si>
  <si>
    <t>Pertambahan atau Penjumudan
Aktiviti P&amp;P</t>
  </si>
  <si>
    <t>Pertambahan atau  Penjumudan
Strategi Pentaksiran</t>
  </si>
  <si>
    <t xml:space="preserve">Pertambahan atau  Pengurangan ATAU Pertukaran Rujukan </t>
  </si>
  <si>
    <t>Ya</t>
  </si>
  <si>
    <t>Tidak</t>
  </si>
  <si>
    <t>Pilih YA jika ada perubahan atau TIDAK jika dikekalkan</t>
  </si>
  <si>
    <t>Perubahan kandungan dan bilangan Pernyataan</t>
  </si>
  <si>
    <t>Nota Penting</t>
  </si>
  <si>
    <t>Semua dokumen semakan perlu dibentang dan diperakui di JPPA</t>
  </si>
  <si>
    <t xml:space="preserve">dan diluluskan oleh Senate dan LPU UNIMAS. </t>
  </si>
  <si>
    <r>
      <t xml:space="preserve">Semakan kurikulum yang menyebabkan </t>
    </r>
    <r>
      <rPr>
        <b/>
        <sz val="10"/>
        <color theme="1"/>
        <rFont val="Arial"/>
        <family val="2"/>
      </rPr>
      <t>perubahan tempoh pengajian</t>
    </r>
    <r>
      <rPr>
        <sz val="10"/>
        <color theme="1"/>
        <rFont val="Arial"/>
        <family val="2"/>
      </rPr>
      <t xml:space="preserve"> (contohnya, dari 4 tahun menjadi 3 tahun), perlu dibentangkan ke JKPT. Sila hubungi BPPA untuk maklumat lanjut berhubung perkara ini. Jika tiada perubahan tempoh pengajian, sila tekan butang </t>
    </r>
    <r>
      <rPr>
        <b/>
        <sz val="10"/>
        <color theme="1"/>
        <rFont val="Arial"/>
        <family val="2"/>
      </rPr>
      <t>"Semakan Kursus"</t>
    </r>
    <r>
      <rPr>
        <sz val="10"/>
        <color theme="1"/>
        <rFont val="Arial"/>
        <family val="2"/>
      </rPr>
      <t xml:space="preserve"> untuk meneruskan proses pengiraan peratus perubahan.  </t>
    </r>
  </si>
  <si>
    <t>PEO ditambah</t>
  </si>
  <si>
    <t>PLO ditambah</t>
  </si>
  <si>
    <t xml:space="preserve">Perubahan Tahun </t>
  </si>
  <si>
    <t>Bilangan Kursus Yang Berubah Tahun Penawaran</t>
  </si>
  <si>
    <t>Bilangan Kursus Baru</t>
  </si>
  <si>
    <t>1. Perubahan Tempoh Pengajian</t>
  </si>
  <si>
    <t>1. Perubahan Jumlah Kredit Keseluruhan</t>
  </si>
  <si>
    <t>2. Perubahan Susun Atur Tahun Penawaran</t>
  </si>
  <si>
    <t>*Terus ke JKPT - tidak dimasukkan dlm pengiraan</t>
  </si>
  <si>
    <t>Fakulti Sains Komputer dan Teknologi Komputer</t>
  </si>
  <si>
    <t>FAKULTI KEJURUTERAAN</t>
  </si>
  <si>
    <t>SAMPLE 1</t>
  </si>
  <si>
    <t>SAMPLE 2</t>
  </si>
  <si>
    <t>SAMPLE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</si>
</sst>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indexed="10"/>
      <name val="Calibri"/>
      <family val="2"/>
    </font>
    <font>
      <sz val="11"/>
      <color theme="1"/>
      <name val="Calibri"/>
      <family val="2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6"/>
      <color theme="1"/>
      <name val="Arial"/>
      <family val="2"/>
    </font>
    <font>
      <i/>
      <sz val="8"/>
      <color theme="1"/>
      <name val="Arial"/>
      <family val="2"/>
    </font>
    <font>
      <b/>
      <sz val="8"/>
      <color theme="1"/>
      <name val="Arial"/>
      <family val="2"/>
    </font>
    <font>
      <b/>
      <sz val="12"/>
      <color rgb="FFC00000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Border="1" applyAlignment="1">
      <alignment wrapText="1"/>
    </xf>
    <xf numFmtId="0" fontId="0" fillId="0" borderId="0" xfId="0" applyBorder="1"/>
    <xf numFmtId="0" fontId="0" fillId="0" borderId="0" xfId="0" applyBorder="1" applyAlignment="1"/>
    <xf numFmtId="0" fontId="0" fillId="0" borderId="1" xfId="0" applyBorder="1" applyAlignment="1">
      <alignment horizontal="left" vertical="center"/>
    </xf>
    <xf numFmtId="2" fontId="0" fillId="0" borderId="0" xfId="0" applyNumberFormat="1"/>
    <xf numFmtId="0" fontId="0" fillId="0" borderId="0" xfId="0" applyAlignment="1">
      <alignment wrapText="1"/>
    </xf>
    <xf numFmtId="0" fontId="4" fillId="0" borderId="0" xfId="0" applyFont="1"/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/>
    <xf numFmtId="0" fontId="6" fillId="0" borderId="0" xfId="0" applyFont="1" applyAlignment="1">
      <alignment horizontal="center" vertical="center" wrapText="1"/>
    </xf>
    <xf numFmtId="0" fontId="0" fillId="0" borderId="15" xfId="0" applyBorder="1"/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 applyFill="1" applyBorder="1" applyAlignment="1">
      <alignment horizontal="center"/>
    </xf>
    <xf numFmtId="0" fontId="13" fillId="0" borderId="0" xfId="0" applyFont="1"/>
    <xf numFmtId="0" fontId="14" fillId="0" borderId="0" xfId="0" applyFont="1"/>
    <xf numFmtId="0" fontId="13" fillId="4" borderId="17" xfId="0" applyFont="1" applyFill="1" applyBorder="1" applyAlignment="1">
      <alignment vertical="center" wrapText="1"/>
    </xf>
    <xf numFmtId="0" fontId="13" fillId="4" borderId="16" xfId="0" applyFont="1" applyFill="1" applyBorder="1" applyAlignment="1">
      <alignment vertical="center" wrapText="1"/>
    </xf>
    <xf numFmtId="0" fontId="13" fillId="4" borderId="21" xfId="0" applyFont="1" applyFill="1" applyBorder="1" applyAlignment="1">
      <alignment vertical="center" wrapText="1"/>
    </xf>
    <xf numFmtId="0" fontId="12" fillId="0" borderId="0" xfId="0" applyFont="1" applyAlignment="1"/>
    <xf numFmtId="0" fontId="17" fillId="0" borderId="0" xfId="0" applyFont="1" applyAlignment="1">
      <alignment horizontal="left" vertical="center"/>
    </xf>
    <xf numFmtId="0" fontId="10" fillId="0" borderId="0" xfId="0" applyFont="1" applyAlignment="1"/>
    <xf numFmtId="0" fontId="19" fillId="0" borderId="0" xfId="0" applyFont="1"/>
    <xf numFmtId="0" fontId="19" fillId="7" borderId="2" xfId="0" applyFont="1" applyFill="1" applyBorder="1" applyAlignment="1">
      <alignment horizontal="center" vertical="center" wrapText="1"/>
    </xf>
    <xf numFmtId="0" fontId="19" fillId="7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2" fontId="7" fillId="0" borderId="0" xfId="0" applyNumberFormat="1" applyFont="1" applyFill="1" applyBorder="1" applyAlignment="1" applyProtection="1">
      <alignment horizontal="center" vertical="center"/>
    </xf>
    <xf numFmtId="9" fontId="0" fillId="0" borderId="0" xfId="0" applyNumberForma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9" fontId="0" fillId="0" borderId="0" xfId="0" applyNumberFormat="1" applyFill="1" applyBorder="1"/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13" fillId="5" borderId="1" xfId="0" applyFont="1" applyFill="1" applyBorder="1" applyAlignment="1" applyProtection="1">
      <alignment horizontal="center" vertical="center"/>
      <protection locked="0"/>
    </xf>
    <xf numFmtId="0" fontId="0" fillId="5" borderId="1" xfId="0" applyFill="1" applyBorder="1" applyAlignment="1" applyProtection="1">
      <alignment horizontal="center" vertical="center"/>
      <protection locked="0"/>
    </xf>
    <xf numFmtId="0" fontId="0" fillId="5" borderId="11" xfId="0" applyFill="1" applyBorder="1" applyAlignment="1" applyProtection="1">
      <alignment horizontal="center" vertical="center"/>
      <protection locked="0"/>
    </xf>
    <xf numFmtId="0" fontId="9" fillId="5" borderId="1" xfId="0" applyFont="1" applyFill="1" applyBorder="1" applyAlignment="1" applyProtection="1">
      <alignment horizontal="left" vertical="center"/>
      <protection locked="0"/>
    </xf>
    <xf numFmtId="0" fontId="9" fillId="5" borderId="1" xfId="0" applyFont="1" applyFill="1" applyBorder="1" applyAlignment="1" applyProtection="1">
      <alignment horizontal="center" vertical="center"/>
      <protection locked="0"/>
    </xf>
    <xf numFmtId="0" fontId="20" fillId="10" borderId="2" xfId="0" applyFont="1" applyFill="1" applyBorder="1" applyAlignment="1">
      <alignment horizontal="center" vertical="center" wrapText="1"/>
    </xf>
    <xf numFmtId="0" fontId="20" fillId="10" borderId="14" xfId="0" applyFont="1" applyFill="1" applyBorder="1" applyAlignment="1">
      <alignment horizontal="center" vertical="center" wrapText="1"/>
    </xf>
    <xf numFmtId="2" fontId="13" fillId="12" borderId="1" xfId="0" applyNumberFormat="1" applyFont="1" applyFill="1" applyBorder="1" applyAlignment="1" applyProtection="1">
      <alignment horizontal="center" vertical="center"/>
    </xf>
    <xf numFmtId="2" fontId="13" fillId="0" borderId="0" xfId="0" applyNumberFormat="1" applyFont="1" applyFill="1" applyBorder="1" applyAlignment="1" applyProtection="1">
      <alignment horizontal="center" vertical="center"/>
    </xf>
    <xf numFmtId="0" fontId="19" fillId="14" borderId="1" xfId="0" applyFont="1" applyFill="1" applyBorder="1" applyAlignment="1">
      <alignment vertical="center" wrapText="1"/>
    </xf>
    <xf numFmtId="0" fontId="16" fillId="8" borderId="1" xfId="0" applyFont="1" applyFill="1" applyBorder="1" applyAlignment="1">
      <alignment horizontal="center" vertical="center" wrapText="1"/>
    </xf>
    <xf numFmtId="0" fontId="9" fillId="0" borderId="0" xfId="0" applyFont="1" applyAlignment="1" applyProtection="1">
      <alignment horizontal="left" vertical="center"/>
    </xf>
    <xf numFmtId="0" fontId="15" fillId="10" borderId="2" xfId="0" applyFont="1" applyFill="1" applyBorder="1" applyAlignment="1" applyProtection="1">
      <alignment horizontal="center" vertical="center" wrapText="1"/>
    </xf>
    <xf numFmtId="0" fontId="15" fillId="11" borderId="2" xfId="0" applyFont="1" applyFill="1" applyBorder="1" applyAlignment="1" applyProtection="1">
      <alignment horizontal="center" vertical="center" wrapText="1"/>
    </xf>
    <xf numFmtId="0" fontId="15" fillId="2" borderId="1" xfId="0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0" fontId="13" fillId="6" borderId="1" xfId="0" applyFont="1" applyFill="1" applyBorder="1" applyAlignment="1" applyProtection="1">
      <alignment horizontal="center" vertical="center"/>
    </xf>
    <xf numFmtId="0" fontId="13" fillId="7" borderId="1" xfId="0" applyFont="1" applyFill="1" applyBorder="1" applyAlignment="1" applyProtection="1">
      <alignment horizontal="center" vertical="center"/>
    </xf>
    <xf numFmtId="0" fontId="13" fillId="3" borderId="1" xfId="0" applyFont="1" applyFill="1" applyBorder="1" applyAlignment="1" applyProtection="1">
      <alignment horizontal="center" vertical="center"/>
    </xf>
    <xf numFmtId="2" fontId="13" fillId="3" borderId="1" xfId="0" applyNumberFormat="1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left" vertical="center"/>
    </xf>
    <xf numFmtId="0" fontId="0" fillId="0" borderId="0" xfId="0" applyAlignment="1" applyProtection="1">
      <alignment horizontal="center" vertical="center"/>
    </xf>
    <xf numFmtId="0" fontId="0" fillId="0" borderId="0" xfId="0" applyProtection="1"/>
    <xf numFmtId="0" fontId="0" fillId="0" borderId="0" xfId="0" applyFill="1"/>
    <xf numFmtId="0" fontId="0" fillId="0" borderId="0" xfId="0" applyFill="1" applyBorder="1" applyAlignment="1" applyProtection="1">
      <alignment horizontal="center" vertical="center"/>
      <protection locked="0"/>
    </xf>
    <xf numFmtId="0" fontId="23" fillId="7" borderId="11" xfId="0" applyFont="1" applyFill="1" applyBorder="1" applyAlignment="1">
      <alignment horizontal="center" vertical="center" wrapText="1"/>
    </xf>
    <xf numFmtId="0" fontId="23" fillId="7" borderId="1" xfId="0" applyFont="1" applyFill="1" applyBorder="1" applyAlignment="1">
      <alignment horizontal="center" vertical="center" wrapText="1"/>
    </xf>
    <xf numFmtId="1" fontId="0" fillId="0" borderId="0" xfId="0" applyNumberFormat="1"/>
    <xf numFmtId="0" fontId="0" fillId="4" borderId="14" xfId="0" applyFill="1" applyBorder="1"/>
    <xf numFmtId="0" fontId="0" fillId="4" borderId="24" xfId="0" applyFill="1" applyBorder="1"/>
    <xf numFmtId="0" fontId="0" fillId="4" borderId="25" xfId="0" applyFill="1" applyBorder="1"/>
    <xf numFmtId="0" fontId="0" fillId="4" borderId="26" xfId="0" applyFill="1" applyBorder="1"/>
    <xf numFmtId="0" fontId="12" fillId="0" borderId="0" xfId="0" applyFont="1" applyAlignment="1">
      <alignment horizontal="left"/>
    </xf>
    <xf numFmtId="2" fontId="0" fillId="0" borderId="1" xfId="0" applyNumberFormat="1" applyBorder="1" applyAlignment="1">
      <alignment horizontal="center" vertical="center"/>
    </xf>
    <xf numFmtId="0" fontId="19" fillId="0" borderId="2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16" borderId="0" xfId="0" applyFont="1" applyFill="1" applyBorder="1"/>
    <xf numFmtId="0" fontId="0" fillId="16" borderId="0" xfId="0" applyFill="1" applyBorder="1"/>
    <xf numFmtId="2" fontId="25" fillId="6" borderId="1" xfId="0" applyNumberFormat="1" applyFont="1" applyFill="1" applyBorder="1" applyAlignment="1">
      <alignment horizontal="center" vertical="center"/>
    </xf>
    <xf numFmtId="0" fontId="20" fillId="2" borderId="14" xfId="0" applyFont="1" applyFill="1" applyBorder="1" applyAlignment="1">
      <alignment horizontal="center" vertical="center" wrapText="1"/>
    </xf>
    <xf numFmtId="0" fontId="12" fillId="5" borderId="8" xfId="0" applyFont="1" applyFill="1" applyBorder="1" applyAlignment="1" applyProtection="1">
      <alignment horizontal="center"/>
      <protection locked="0"/>
    </xf>
    <xf numFmtId="0" fontId="12" fillId="5" borderId="9" xfId="0" applyFont="1" applyFill="1" applyBorder="1" applyAlignment="1" applyProtection="1">
      <alignment horizontal="center"/>
      <protection locked="0"/>
    </xf>
    <xf numFmtId="0" fontId="12" fillId="5" borderId="10" xfId="0" applyFont="1" applyFill="1" applyBorder="1" applyAlignment="1" applyProtection="1">
      <alignment horizontal="center"/>
      <protection locked="0"/>
    </xf>
    <xf numFmtId="0" fontId="13" fillId="4" borderId="18" xfId="0" applyFont="1" applyFill="1" applyBorder="1" applyAlignment="1">
      <alignment horizontal="left" vertical="center" wrapText="1"/>
    </xf>
    <xf numFmtId="0" fontId="13" fillId="4" borderId="19" xfId="0" applyFont="1" applyFill="1" applyBorder="1" applyAlignment="1">
      <alignment horizontal="left" vertical="center" wrapText="1"/>
    </xf>
    <xf numFmtId="0" fontId="13" fillId="4" borderId="0" xfId="0" applyFont="1" applyFill="1" applyBorder="1" applyAlignment="1">
      <alignment horizontal="left" vertical="center" wrapText="1"/>
    </xf>
    <xf numFmtId="0" fontId="13" fillId="4" borderId="20" xfId="0" applyFont="1" applyFill="1" applyBorder="1" applyAlignment="1">
      <alignment horizontal="left" vertical="center" wrapText="1"/>
    </xf>
    <xf numFmtId="0" fontId="13" fillId="4" borderId="22" xfId="0" applyFont="1" applyFill="1" applyBorder="1" applyAlignment="1">
      <alignment horizontal="left" vertical="center" wrapText="1"/>
    </xf>
    <xf numFmtId="0" fontId="13" fillId="4" borderId="23" xfId="0" applyFont="1" applyFill="1" applyBorder="1" applyAlignment="1">
      <alignment horizontal="left" vertical="center" wrapText="1"/>
    </xf>
    <xf numFmtId="0" fontId="19" fillId="13" borderId="11" xfId="0" applyFont="1" applyFill="1" applyBorder="1" applyAlignment="1">
      <alignment horizontal="center" vertical="center" wrapText="1"/>
    </xf>
    <xf numFmtId="0" fontId="19" fillId="13" borderId="12" xfId="0" applyFont="1" applyFill="1" applyBorder="1" applyAlignment="1">
      <alignment horizontal="center" vertical="center" wrapText="1"/>
    </xf>
    <xf numFmtId="0" fontId="19" fillId="13" borderId="13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8" fillId="0" borderId="0" xfId="0" applyFont="1" applyBorder="1" applyAlignment="1">
      <alignment horizontal="left" vertical="center" wrapText="1"/>
    </xf>
    <xf numFmtId="0" fontId="8" fillId="6" borderId="11" xfId="0" applyFont="1" applyFill="1" applyBorder="1" applyAlignment="1">
      <alignment horizontal="center" vertical="center" wrapText="1"/>
    </xf>
    <xf numFmtId="0" fontId="8" fillId="6" borderId="12" xfId="0" applyFont="1" applyFill="1" applyBorder="1" applyAlignment="1">
      <alignment horizontal="center" vertical="center" wrapText="1"/>
    </xf>
    <xf numFmtId="0" fontId="8" fillId="6" borderId="13" xfId="0" applyFont="1" applyFill="1" applyBorder="1" applyAlignment="1">
      <alignment horizontal="center" vertical="center" wrapText="1"/>
    </xf>
    <xf numFmtId="0" fontId="12" fillId="9" borderId="11" xfId="0" applyFont="1" applyFill="1" applyBorder="1" applyAlignment="1" applyProtection="1">
      <alignment horizontal="center" vertical="center" wrapText="1"/>
    </xf>
    <xf numFmtId="0" fontId="12" fillId="9" borderId="13" xfId="0" applyFont="1" applyFill="1" applyBorder="1" applyAlignment="1" applyProtection="1">
      <alignment horizontal="center" vertical="center" wrapText="1"/>
    </xf>
    <xf numFmtId="0" fontId="12" fillId="9" borderId="11" xfId="0" applyFont="1" applyFill="1" applyBorder="1" applyAlignment="1" applyProtection="1">
      <alignment horizontal="center" vertical="center"/>
    </xf>
    <xf numFmtId="0" fontId="12" fillId="9" borderId="13" xfId="0" applyFont="1" applyFill="1" applyBorder="1" applyAlignment="1" applyProtection="1">
      <alignment horizontal="center" vertical="center"/>
    </xf>
    <xf numFmtId="0" fontId="0" fillId="4" borderId="1" xfId="0" applyFill="1" applyBorder="1" applyAlignment="1" applyProtection="1">
      <alignment horizontal="left"/>
      <protection locked="0"/>
    </xf>
    <xf numFmtId="0" fontId="0" fillId="8" borderId="1" xfId="0" applyFill="1" applyBorder="1" applyAlignment="1" applyProtection="1">
      <alignment horizontal="left"/>
      <protection locked="0"/>
    </xf>
    <xf numFmtId="0" fontId="19" fillId="5" borderId="5" xfId="0" applyFont="1" applyFill="1" applyBorder="1" applyAlignment="1">
      <alignment horizontal="center" wrapText="1"/>
    </xf>
    <xf numFmtId="0" fontId="19" fillId="5" borderId="6" xfId="0" applyFont="1" applyFill="1" applyBorder="1" applyAlignment="1">
      <alignment horizontal="center" wrapText="1"/>
    </xf>
    <xf numFmtId="0" fontId="19" fillId="5" borderId="7" xfId="0" applyFont="1" applyFill="1" applyBorder="1" applyAlignment="1">
      <alignment horizontal="center" wrapText="1"/>
    </xf>
    <xf numFmtId="0" fontId="19" fillId="5" borderId="8" xfId="0" applyFont="1" applyFill="1" applyBorder="1" applyAlignment="1">
      <alignment horizontal="center"/>
    </xf>
    <xf numFmtId="0" fontId="19" fillId="5" borderId="9" xfId="0" applyFont="1" applyFill="1" applyBorder="1" applyAlignment="1">
      <alignment horizontal="center"/>
    </xf>
    <xf numFmtId="0" fontId="19" fillId="5" borderId="10" xfId="0" applyFont="1" applyFill="1" applyBorder="1" applyAlignment="1">
      <alignment horizontal="center"/>
    </xf>
    <xf numFmtId="0" fontId="24" fillId="6" borderId="1" xfId="0" applyFont="1" applyFill="1" applyBorder="1" applyAlignment="1">
      <alignment horizontal="left" vertical="center" wrapText="1"/>
    </xf>
    <xf numFmtId="9" fontId="19" fillId="0" borderId="4" xfId="0" applyNumberFormat="1" applyFont="1" applyBorder="1" applyAlignment="1">
      <alignment horizontal="center" vertical="center"/>
    </xf>
    <xf numFmtId="9" fontId="19" fillId="0" borderId="3" xfId="0" applyNumberFormat="1" applyFont="1" applyBorder="1" applyAlignment="1">
      <alignment horizontal="center" vertical="center"/>
    </xf>
    <xf numFmtId="2" fontId="26" fillId="0" borderId="4" xfId="0" applyNumberFormat="1" applyFont="1" applyBorder="1" applyAlignment="1">
      <alignment horizontal="center" vertical="center" wrapText="1"/>
    </xf>
    <xf numFmtId="2" fontId="26" fillId="0" borderId="3" xfId="0" applyNumberFormat="1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2" fontId="0" fillId="0" borderId="2" xfId="0" applyNumberFormat="1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9" fontId="19" fillId="0" borderId="2" xfId="0" applyNumberFormat="1" applyFont="1" applyBorder="1" applyAlignment="1">
      <alignment horizontal="center" vertical="center"/>
    </xf>
    <xf numFmtId="2" fontId="26" fillId="0" borderId="1" xfId="0" applyNumberFormat="1" applyFont="1" applyBorder="1" applyAlignment="1">
      <alignment horizontal="center" vertical="center"/>
    </xf>
    <xf numFmtId="2" fontId="27" fillId="0" borderId="11" xfId="0" applyNumberFormat="1" applyFont="1" applyBorder="1" applyAlignment="1">
      <alignment horizontal="center" vertical="center"/>
    </xf>
    <xf numFmtId="2" fontId="27" fillId="0" borderId="12" xfId="0" applyNumberFormat="1" applyFont="1" applyBorder="1" applyAlignment="1">
      <alignment horizontal="center" vertical="center"/>
    </xf>
    <xf numFmtId="2" fontId="27" fillId="0" borderId="13" xfId="0" applyNumberFormat="1" applyFont="1" applyBorder="1" applyAlignment="1">
      <alignment horizontal="center" vertical="center"/>
    </xf>
    <xf numFmtId="0" fontId="19" fillId="15" borderId="1" xfId="0" applyFont="1" applyFill="1" applyBorder="1" applyAlignment="1">
      <alignment horizontal="center" wrapText="1"/>
    </xf>
    <xf numFmtId="0" fontId="19" fillId="15" borderId="1" xfId="0" applyFont="1" applyFill="1" applyBorder="1" applyAlignment="1">
      <alignment horizont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2" fontId="26" fillId="0" borderId="2" xfId="0" applyNumberFormat="1" applyFont="1" applyBorder="1" applyAlignment="1">
      <alignment horizontal="center" vertical="center"/>
    </xf>
    <xf numFmtId="2" fontId="26" fillId="0" borderId="3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#'SEMAKAN KURSUS'!A1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'SEMAKAN PEO+PLO'!A1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'SEMAKAN KURSUS'!A1"/><Relationship Id="rId2" Type="http://schemas.openxmlformats.org/officeDocument/2006/relationships/hyperlink" Target="#RINGKASAN!A1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#'SEMAKAN PEO+PLO'!A1"/><Relationship Id="rId2" Type="http://schemas.openxmlformats.org/officeDocument/2006/relationships/hyperlink" Target="#UTAMA!A1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590550</xdr:colOff>
      <xdr:row>1</xdr:row>
      <xdr:rowOff>85725</xdr:rowOff>
    </xdr:from>
    <xdr:to>
      <xdr:col>3</xdr:col>
      <xdr:colOff>66675</xdr:colOff>
      <xdr:row>5</xdr:row>
      <xdr:rowOff>180003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0550" y="276225"/>
          <a:ext cx="1266825" cy="894378"/>
        </a:xfrm>
        <a:prstGeom prst="rect">
          <a:avLst/>
        </a:prstGeom>
      </xdr:spPr>
    </xdr:pic>
    <xdr:clientData/>
  </xdr:twoCellAnchor>
  <xdr:twoCellAnchor>
    <xdr:from>
      <xdr:col>9</xdr:col>
      <xdr:colOff>38100</xdr:colOff>
      <xdr:row>21</xdr:row>
      <xdr:rowOff>9525</xdr:rowOff>
    </xdr:from>
    <xdr:to>
      <xdr:col>9</xdr:col>
      <xdr:colOff>1666875</xdr:colOff>
      <xdr:row>23</xdr:row>
      <xdr:rowOff>28575</xdr:rowOff>
    </xdr:to>
    <xdr:sp macro="" textlink="">
      <xdr:nvSpPr>
        <xdr:cNvPr id="3" name="Rounded Rectangle 2">
          <a:hlinkClick xmlns:r="http://schemas.openxmlformats.org/officeDocument/2006/relationships" r:id="rId2"/>
        </xdr:cNvPr>
        <xdr:cNvSpPr/>
      </xdr:nvSpPr>
      <xdr:spPr>
        <a:xfrm>
          <a:off x="5486400" y="4048125"/>
          <a:ext cx="1628775" cy="400050"/>
        </a:xfrm>
        <a:prstGeom prst="roundRect">
          <a:avLst/>
        </a:prstGeom>
        <a:scene3d>
          <a:camera prst="orthographicFront"/>
          <a:lightRig rig="threePt" dir="t"/>
        </a:scene3d>
        <a:sp3d extrusionH="31750">
          <a:bevelT w="19050"/>
          <a:bevelB w="12700"/>
        </a:sp3d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MY" sz="1100" b="1">
              <a:latin typeface="Arial" panose="020B0604020202020204" pitchFamily="34" charset="0"/>
              <a:cs typeface="Arial" panose="020B0604020202020204" pitchFamily="34" charset="0"/>
            </a:rPr>
            <a:t>Semakan Kursus &gt;&gt;</a:t>
          </a:r>
        </a:p>
      </xdr:txBody>
    </xdr:sp>
    <xdr:clientData/>
  </xdr:twoCellAnchor>
  <xdr:twoCellAnchor editAs="oneCell">
    <xdr:from>
      <xdr:col>1</xdr:col>
      <xdr:colOff>95250</xdr:colOff>
      <xdr:row>15</xdr:row>
      <xdr:rowOff>180975</xdr:rowOff>
    </xdr:from>
    <xdr:to>
      <xdr:col>2</xdr:col>
      <xdr:colOff>28575</xdr:colOff>
      <xdr:row>18</xdr:row>
      <xdr:rowOff>152400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4850" y="3067050"/>
          <a:ext cx="542925" cy="5429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273844</xdr:colOff>
      <xdr:row>0</xdr:row>
      <xdr:rowOff>104775</xdr:rowOff>
    </xdr:from>
    <xdr:to>
      <xdr:col>2</xdr:col>
      <xdr:colOff>83297</xdr:colOff>
      <xdr:row>4</xdr:row>
      <xdr:rowOff>226218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3844" y="104775"/>
          <a:ext cx="1345359" cy="954881"/>
        </a:xfrm>
        <a:prstGeom prst="rect">
          <a:avLst/>
        </a:prstGeom>
      </xdr:spPr>
    </xdr:pic>
    <xdr:clientData/>
  </xdr:twoCellAnchor>
  <xdr:twoCellAnchor>
    <xdr:from>
      <xdr:col>10</xdr:col>
      <xdr:colOff>928687</xdr:colOff>
      <xdr:row>86</xdr:row>
      <xdr:rowOff>297656</xdr:rowOff>
    </xdr:from>
    <xdr:to>
      <xdr:col>13</xdr:col>
      <xdr:colOff>940593</xdr:colOff>
      <xdr:row>88</xdr:row>
      <xdr:rowOff>476250</xdr:rowOff>
    </xdr:to>
    <xdr:sp macro="" textlink="">
      <xdr:nvSpPr>
        <xdr:cNvPr id="8" name="Rounded Rectangle 7">
          <a:hlinkClick xmlns:r="http://schemas.openxmlformats.org/officeDocument/2006/relationships" r:id="rId2"/>
        </xdr:cNvPr>
        <xdr:cNvSpPr/>
      </xdr:nvSpPr>
      <xdr:spPr>
        <a:xfrm>
          <a:off x="10239375" y="19145250"/>
          <a:ext cx="2869406" cy="821531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MY" sz="1200" b="1">
              <a:latin typeface="Arial" panose="020B0604020202020204" pitchFamily="34" charset="0"/>
              <a:cs typeface="Arial" panose="020B0604020202020204" pitchFamily="34" charset="0"/>
            </a:rPr>
            <a:t>Teruskan</a:t>
          </a:r>
          <a:r>
            <a:rPr lang="en-MY" sz="1200" b="1" baseline="0">
              <a:latin typeface="Arial" panose="020B0604020202020204" pitchFamily="34" charset="0"/>
              <a:cs typeface="Arial" panose="020B0604020202020204" pitchFamily="34" charset="0"/>
            </a:rPr>
            <a:t> ke</a:t>
          </a:r>
        </a:p>
        <a:p>
          <a:pPr algn="ctr"/>
          <a:r>
            <a:rPr lang="en-MY" sz="1200" b="1" baseline="0">
              <a:latin typeface="Arial" panose="020B0604020202020204" pitchFamily="34" charset="0"/>
              <a:cs typeface="Arial" panose="020B0604020202020204" pitchFamily="34" charset="0"/>
            </a:rPr>
            <a:t>Semakan </a:t>
          </a:r>
          <a:r>
            <a:rPr lang="en-MY" sz="1200" b="1">
              <a:latin typeface="Arial" panose="020B0604020202020204" pitchFamily="34" charset="0"/>
              <a:cs typeface="Arial" panose="020B0604020202020204" pitchFamily="34" charset="0"/>
            </a:rPr>
            <a:t>PEO+PLO &gt;&gt;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371475</xdr:colOff>
      <xdr:row>1</xdr:row>
      <xdr:rowOff>104775</xdr:rowOff>
    </xdr:from>
    <xdr:to>
      <xdr:col>2</xdr:col>
      <xdr:colOff>85725</xdr:colOff>
      <xdr:row>5</xdr:row>
      <xdr:rowOff>160953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1475" y="295275"/>
          <a:ext cx="1266825" cy="894378"/>
        </a:xfrm>
        <a:prstGeom prst="rect">
          <a:avLst/>
        </a:prstGeom>
      </xdr:spPr>
    </xdr:pic>
    <xdr:clientData/>
  </xdr:twoCellAnchor>
  <xdr:twoCellAnchor>
    <xdr:from>
      <xdr:col>6</xdr:col>
      <xdr:colOff>333376</xdr:colOff>
      <xdr:row>39</xdr:row>
      <xdr:rowOff>161926</xdr:rowOff>
    </xdr:from>
    <xdr:to>
      <xdr:col>10</xdr:col>
      <xdr:colOff>352425</xdr:colOff>
      <xdr:row>42</xdr:row>
      <xdr:rowOff>47626</xdr:rowOff>
    </xdr:to>
    <xdr:sp macro="" textlink="">
      <xdr:nvSpPr>
        <xdr:cNvPr id="8" name="Rounded Rectangle 7">
          <a:hlinkClick xmlns:r="http://schemas.openxmlformats.org/officeDocument/2006/relationships" r:id="rId2"/>
        </xdr:cNvPr>
        <xdr:cNvSpPr/>
      </xdr:nvSpPr>
      <xdr:spPr>
        <a:xfrm>
          <a:off x="4324351" y="7858126"/>
          <a:ext cx="1876424" cy="457200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MY" sz="1100" b="1">
              <a:latin typeface="Arial" panose="020B0604020202020204" pitchFamily="34" charset="0"/>
              <a:cs typeface="Arial" panose="020B0604020202020204" pitchFamily="34" charset="0"/>
            </a:rPr>
            <a:t>Ringkasan</a:t>
          </a:r>
          <a:r>
            <a:rPr lang="en-MY" sz="1100" b="1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n-MY" sz="1100" b="1">
              <a:latin typeface="Arial" panose="020B0604020202020204" pitchFamily="34" charset="0"/>
              <a:cs typeface="Arial" panose="020B0604020202020204" pitchFamily="34" charset="0"/>
            </a:rPr>
            <a:t>&gt;&gt;</a:t>
          </a:r>
        </a:p>
      </xdr:txBody>
    </xdr:sp>
    <xdr:clientData/>
  </xdr:twoCellAnchor>
  <xdr:twoCellAnchor>
    <xdr:from>
      <xdr:col>3</xdr:col>
      <xdr:colOff>476250</xdr:colOff>
      <xdr:row>40</xdr:row>
      <xdr:rowOff>9525</xdr:rowOff>
    </xdr:from>
    <xdr:to>
      <xdr:col>6</xdr:col>
      <xdr:colOff>118533</xdr:colOff>
      <xdr:row>42</xdr:row>
      <xdr:rowOff>51858</xdr:rowOff>
    </xdr:to>
    <xdr:sp macro="" textlink="">
      <xdr:nvSpPr>
        <xdr:cNvPr id="4" name="Rounded Rectangle 3">
          <a:hlinkClick xmlns:r="http://schemas.openxmlformats.org/officeDocument/2006/relationships" r:id="rId3"/>
        </xdr:cNvPr>
        <xdr:cNvSpPr/>
      </xdr:nvSpPr>
      <xdr:spPr>
        <a:xfrm>
          <a:off x="2638425" y="7896225"/>
          <a:ext cx="1471083" cy="423333"/>
        </a:xfrm>
        <a:prstGeom prst="roundRect">
          <a:avLst/>
        </a:prstGeom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MY" sz="1100" b="1">
              <a:latin typeface="Arial" panose="020B0604020202020204" pitchFamily="34" charset="0"/>
              <a:cs typeface="Arial" panose="020B0604020202020204" pitchFamily="34" charset="0"/>
            </a:rPr>
            <a:t>&lt;&lt;Kembali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106892</xdr:colOff>
      <xdr:row>0</xdr:row>
      <xdr:rowOff>104775</xdr:rowOff>
    </xdr:from>
    <xdr:to>
      <xdr:col>2</xdr:col>
      <xdr:colOff>12700</xdr:colOff>
      <xdr:row>4</xdr:row>
      <xdr:rowOff>189528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725" y="104775"/>
          <a:ext cx="1271058" cy="942003"/>
        </a:xfrm>
        <a:prstGeom prst="rect">
          <a:avLst/>
        </a:prstGeom>
      </xdr:spPr>
    </xdr:pic>
    <xdr:clientData/>
  </xdr:twoCellAnchor>
  <xdr:twoCellAnchor>
    <xdr:from>
      <xdr:col>5</xdr:col>
      <xdr:colOff>466530</xdr:colOff>
      <xdr:row>25</xdr:row>
      <xdr:rowOff>136072</xdr:rowOff>
    </xdr:from>
    <xdr:to>
      <xdr:col>6</xdr:col>
      <xdr:colOff>1094209</xdr:colOff>
      <xdr:row>27</xdr:row>
      <xdr:rowOff>147347</xdr:rowOff>
    </xdr:to>
    <xdr:sp macro="" textlink="">
      <xdr:nvSpPr>
        <xdr:cNvPr id="5" name="Rounded Rectangle 4">
          <a:hlinkClick xmlns:r="http://schemas.openxmlformats.org/officeDocument/2006/relationships" r:id="rId2"/>
        </xdr:cNvPr>
        <xdr:cNvSpPr/>
      </xdr:nvSpPr>
      <xdr:spPr>
        <a:xfrm>
          <a:off x="7172908" y="5695562"/>
          <a:ext cx="1628775" cy="400050"/>
        </a:xfrm>
        <a:prstGeom prst="roundRect">
          <a:avLst/>
        </a:prstGeom>
        <a:scene3d>
          <a:camera prst="orthographicFront"/>
          <a:lightRig rig="threePt" dir="t"/>
        </a:scene3d>
        <a:sp3d extrusionH="31750">
          <a:bevelT w="19050"/>
          <a:bevelB w="12700"/>
        </a:sp3d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MY" sz="1100" b="1">
              <a:latin typeface="Arial" panose="020B0604020202020204" pitchFamily="34" charset="0"/>
              <a:cs typeface="Arial" panose="020B0604020202020204" pitchFamily="34" charset="0"/>
            </a:rPr>
            <a:t>Laman UTAMA</a:t>
          </a:r>
        </a:p>
      </xdr:txBody>
    </xdr:sp>
    <xdr:clientData/>
  </xdr:twoCellAnchor>
  <xdr:twoCellAnchor>
    <xdr:from>
      <xdr:col>3</xdr:col>
      <xdr:colOff>2286001</xdr:colOff>
      <xdr:row>25</xdr:row>
      <xdr:rowOff>137584</xdr:rowOff>
    </xdr:from>
    <xdr:to>
      <xdr:col>5</xdr:col>
      <xdr:colOff>381001</xdr:colOff>
      <xdr:row>27</xdr:row>
      <xdr:rowOff>179917</xdr:rowOff>
    </xdr:to>
    <xdr:sp macro="" textlink="">
      <xdr:nvSpPr>
        <xdr:cNvPr id="4" name="Rounded Rectangle 3">
          <a:hlinkClick xmlns:r="http://schemas.openxmlformats.org/officeDocument/2006/relationships" r:id="rId3"/>
        </xdr:cNvPr>
        <xdr:cNvSpPr/>
      </xdr:nvSpPr>
      <xdr:spPr>
        <a:xfrm>
          <a:off x="5746751" y="5640917"/>
          <a:ext cx="1471083" cy="423333"/>
        </a:xfrm>
        <a:prstGeom prst="roundRect">
          <a:avLst/>
        </a:prstGeom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MY" sz="1100" b="1">
              <a:latin typeface="Arial" panose="020B0604020202020204" pitchFamily="34" charset="0"/>
              <a:cs typeface="Arial" panose="020B0604020202020204" pitchFamily="34" charset="0"/>
            </a:rPr>
            <a:t>&lt;&lt;Kembali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3:K20"/>
  <sheetViews>
    <sheetView showGridLines="0" showRowColHeaders="0" workbookViewId="0">
      <selection activeCell="E10" sqref="E10:J10"/>
    </sheetView>
  </sheetViews>
  <sheetFormatPr defaultRowHeight="15" x14ac:dyDescent="0.25"/>
  <cols>
    <col min="3" max="3" width="8.5703125" customWidth="1"/>
    <col min="4" max="4" width="9.140625" customWidth="1"/>
    <col min="9" max="9" width="9.140625" customWidth="1"/>
    <col min="10" max="10" width="25.28515625" customWidth="1"/>
    <col min="16" max="16" width="20.5703125" customWidth="1"/>
  </cols>
  <sheetData>
    <row r="3" spans="2:11" ht="18" x14ac:dyDescent="0.25">
      <c r="D3" s="26" t="s">
        <v>61</v>
      </c>
      <c r="E3" s="26"/>
      <c r="F3" s="26"/>
      <c r="G3" s="26"/>
      <c r="H3" s="26"/>
      <c r="I3" s="27"/>
      <c r="J3" s="25"/>
    </row>
    <row r="4" spans="2:11" x14ac:dyDescent="0.25">
      <c r="D4" s="28" t="s">
        <v>67</v>
      </c>
      <c r="E4" s="28"/>
      <c r="F4" s="28"/>
      <c r="G4" s="28"/>
      <c r="H4" s="28"/>
      <c r="I4" s="28"/>
      <c r="J4" s="28"/>
    </row>
    <row r="5" spans="2:11" x14ac:dyDescent="0.25">
      <c r="D5" s="28" t="s">
        <v>62</v>
      </c>
      <c r="E5" s="28"/>
      <c r="F5" s="28"/>
      <c r="G5" s="28"/>
      <c r="H5" s="28"/>
      <c r="I5" s="28"/>
      <c r="J5" s="28"/>
    </row>
    <row r="7" spans="2:11" x14ac:dyDescent="0.25">
      <c r="B7" s="25"/>
      <c r="C7" s="25"/>
      <c r="D7" s="25"/>
      <c r="E7" s="25"/>
      <c r="F7" s="25"/>
      <c r="G7" s="25"/>
      <c r="H7" s="25"/>
      <c r="I7" s="25"/>
      <c r="J7" s="25"/>
      <c r="K7" s="25"/>
    </row>
    <row r="8" spans="2:11" x14ac:dyDescent="0.25">
      <c r="B8" s="31" t="s">
        <v>65</v>
      </c>
      <c r="C8" s="31"/>
      <c r="D8" s="31"/>
      <c r="E8" s="31"/>
      <c r="F8" s="31"/>
      <c r="G8" s="25"/>
      <c r="H8" s="25"/>
      <c r="I8" s="25"/>
      <c r="J8" s="25"/>
      <c r="K8" s="25"/>
    </row>
    <row r="9" spans="2:11" ht="11.25" customHeight="1" thickBot="1" x14ac:dyDescent="0.3">
      <c r="B9" s="25"/>
      <c r="C9" s="25"/>
      <c r="D9" s="25"/>
      <c r="E9" s="25"/>
      <c r="F9" s="25"/>
      <c r="G9" s="25"/>
      <c r="H9" s="25"/>
      <c r="I9" s="25"/>
      <c r="J9" s="25"/>
      <c r="K9" s="25"/>
    </row>
    <row r="10" spans="2:11" ht="15.75" thickBot="1" x14ac:dyDescent="0.3">
      <c r="B10" s="28" t="s">
        <v>63</v>
      </c>
      <c r="C10" s="28"/>
      <c r="D10" s="29"/>
      <c r="E10" s="89" t="s">
        <v>107</v>
      </c>
      <c r="F10" s="90"/>
      <c r="G10" s="90"/>
      <c r="H10" s="90"/>
      <c r="I10" s="90"/>
      <c r="J10" s="91"/>
      <c r="K10" s="25"/>
    </row>
    <row r="11" spans="2:11" ht="15.75" thickBot="1" x14ac:dyDescent="0.3">
      <c r="B11" s="30"/>
      <c r="C11" s="30"/>
      <c r="D11" s="30"/>
      <c r="E11" s="30"/>
      <c r="F11" s="25"/>
      <c r="G11" s="25"/>
      <c r="H11" s="25"/>
      <c r="I11" s="25"/>
      <c r="J11" s="25"/>
      <c r="K11" s="25"/>
    </row>
    <row r="12" spans="2:11" ht="15.75" thickBot="1" x14ac:dyDescent="0.3">
      <c r="B12" s="28" t="s">
        <v>64</v>
      </c>
      <c r="C12" s="28"/>
      <c r="D12" s="28"/>
      <c r="E12" s="89"/>
      <c r="F12" s="90"/>
      <c r="G12" s="90"/>
      <c r="H12" s="90"/>
      <c r="I12" s="90"/>
      <c r="J12" s="91"/>
      <c r="K12" s="25"/>
    </row>
    <row r="13" spans="2:11" x14ac:dyDescent="0.25">
      <c r="B13" s="25"/>
      <c r="C13" s="25"/>
      <c r="D13" s="25"/>
      <c r="E13" s="25"/>
      <c r="F13" s="25"/>
      <c r="G13" s="25"/>
      <c r="H13" s="25"/>
      <c r="I13" s="25"/>
      <c r="J13" s="25"/>
      <c r="K13" s="25"/>
    </row>
    <row r="14" spans="2:11" x14ac:dyDescent="0.25">
      <c r="B14" s="25"/>
      <c r="C14" s="25"/>
      <c r="D14" s="25"/>
      <c r="E14" s="25"/>
      <c r="F14" s="25"/>
      <c r="G14" s="25"/>
      <c r="H14" s="25"/>
      <c r="I14" s="25"/>
      <c r="J14" s="25"/>
      <c r="K14" s="25"/>
    </row>
    <row r="15" spans="2:11" ht="15.75" thickBot="1" x14ac:dyDescent="0.3">
      <c r="B15" s="28" t="s">
        <v>66</v>
      </c>
      <c r="C15" s="25"/>
      <c r="D15" s="25"/>
      <c r="E15" s="25"/>
      <c r="F15" s="25"/>
      <c r="G15" s="25"/>
      <c r="H15" s="25"/>
      <c r="I15" s="25"/>
      <c r="J15" s="25"/>
      <c r="K15" s="25"/>
    </row>
    <row r="16" spans="2:11" ht="15" customHeight="1" x14ac:dyDescent="0.25">
      <c r="B16" s="32"/>
      <c r="C16" s="92" t="s">
        <v>96</v>
      </c>
      <c r="D16" s="92"/>
      <c r="E16" s="92"/>
      <c r="F16" s="92"/>
      <c r="G16" s="92"/>
      <c r="H16" s="92"/>
      <c r="I16" s="92"/>
      <c r="J16" s="93"/>
      <c r="K16" s="25"/>
    </row>
    <row r="17" spans="2:11" x14ac:dyDescent="0.25">
      <c r="B17" s="33"/>
      <c r="C17" s="94"/>
      <c r="D17" s="94"/>
      <c r="E17" s="94"/>
      <c r="F17" s="94"/>
      <c r="G17" s="94"/>
      <c r="H17" s="94"/>
      <c r="I17" s="94"/>
      <c r="J17" s="95"/>
      <c r="K17" s="25"/>
    </row>
    <row r="18" spans="2:11" x14ac:dyDescent="0.25">
      <c r="B18" s="33"/>
      <c r="C18" s="94"/>
      <c r="D18" s="94"/>
      <c r="E18" s="94"/>
      <c r="F18" s="94"/>
      <c r="G18" s="94"/>
      <c r="H18" s="94"/>
      <c r="I18" s="94"/>
      <c r="J18" s="95"/>
    </row>
    <row r="19" spans="2:11" x14ac:dyDescent="0.25">
      <c r="B19" s="33"/>
      <c r="C19" s="94"/>
      <c r="D19" s="94"/>
      <c r="E19" s="94"/>
      <c r="F19" s="94"/>
      <c r="G19" s="94"/>
      <c r="H19" s="94"/>
      <c r="I19" s="94"/>
      <c r="J19" s="95"/>
    </row>
    <row r="20" spans="2:11" ht="15.75" thickBot="1" x14ac:dyDescent="0.3">
      <c r="B20" s="34"/>
      <c r="C20" s="96"/>
      <c r="D20" s="96"/>
      <c r="E20" s="96"/>
      <c r="F20" s="96"/>
      <c r="G20" s="96"/>
      <c r="H20" s="96"/>
      <c r="I20" s="96"/>
      <c r="J20" s="97"/>
    </row>
  </sheetData>
  <sheetProtection algorithmName="SHA-512" hashValue="KoSUwOc5c0fDaPUQtF1qDWgFIN1jQWodxhSavJNnpacqXld8G3WLZYnoG2UNZivRs3QtSEC8/Ceo8VWS24PwhQ==" saltValue="udpTeUX3kgpINovJEWH6Xw==" spinCount="100000" sheet="1" objects="1" scenarios="1" selectLockedCells="1"/>
  <mergeCells count="3">
    <mergeCell ref="E10:J10"/>
    <mergeCell ref="E12:J12"/>
    <mergeCell ref="C16:J20"/>
  </mergeCells>
  <dataValidations xWindow="863" yWindow="434" count="2">
    <dataValidation allowBlank="1" showInputMessage="1" showErrorMessage="1" promptTitle="Nama Fakulti/Pusat" prompt="Masukkan nama fakulti/pusat secara lengkap." sqref="E10:J10"/>
    <dataValidation allowBlank="1" showInputMessage="1" showErrorMessage="1" promptTitle="Nama Program" prompt="Masukkan nama program yang disemak secara lengkap." sqref="E12:J12"/>
  </dataValidation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E90"/>
  <sheetViews>
    <sheetView topLeftCell="A16" zoomScale="80" zoomScaleNormal="80" workbookViewId="0">
      <selection activeCell="M80" sqref="M80"/>
    </sheetView>
  </sheetViews>
  <sheetFormatPr defaultRowHeight="15" x14ac:dyDescent="0.25"/>
  <cols>
    <col min="1" max="1" width="5.7109375" style="1" customWidth="1"/>
    <col min="2" max="2" width="17.28515625" style="2" customWidth="1"/>
    <col min="3" max="3" width="34.85546875" style="2" customWidth="1"/>
    <col min="4" max="6" width="10" style="3" customWidth="1"/>
    <col min="7" max="7" width="9.5703125" style="3" customWidth="1"/>
    <col min="8" max="8" width="13.5703125" style="3" customWidth="1"/>
    <col min="9" max="14" width="14.28515625" customWidth="1"/>
    <col min="15" max="15" width="18" customWidth="1"/>
    <col min="16" max="16" width="18" hidden="1" customWidth="1"/>
    <col min="17" max="31" width="9.140625" hidden="1" customWidth="1"/>
    <col min="260" max="260" width="14.28515625" customWidth="1"/>
    <col min="261" max="263" width="10" customWidth="1"/>
    <col min="264" max="264" width="9.5703125" customWidth="1"/>
    <col min="265" max="269" width="14.28515625" customWidth="1"/>
    <col min="270" max="270" width="16.42578125" customWidth="1"/>
    <col min="271" max="271" width="14.28515625" customWidth="1"/>
    <col min="272" max="273" width="18" customWidth="1"/>
    <col min="274" max="286" width="9.140625" customWidth="1"/>
    <col min="516" max="516" width="14.28515625" customWidth="1"/>
    <col min="517" max="519" width="10" customWidth="1"/>
    <col min="520" max="520" width="9.5703125" customWidth="1"/>
    <col min="521" max="525" width="14.28515625" customWidth="1"/>
    <col min="526" max="526" width="16.42578125" customWidth="1"/>
    <col min="527" max="527" width="14.28515625" customWidth="1"/>
    <col min="528" max="529" width="18" customWidth="1"/>
    <col min="530" max="542" width="9.140625" customWidth="1"/>
    <col min="772" max="772" width="14.28515625" customWidth="1"/>
    <col min="773" max="775" width="10" customWidth="1"/>
    <col min="776" max="776" width="9.5703125" customWidth="1"/>
    <col min="777" max="781" width="14.28515625" customWidth="1"/>
    <col min="782" max="782" width="16.42578125" customWidth="1"/>
    <col min="783" max="783" width="14.28515625" customWidth="1"/>
    <col min="784" max="785" width="18" customWidth="1"/>
    <col min="786" max="798" width="9.140625" customWidth="1"/>
    <col min="1028" max="1028" width="14.28515625" customWidth="1"/>
    <col min="1029" max="1031" width="10" customWidth="1"/>
    <col min="1032" max="1032" width="9.5703125" customWidth="1"/>
    <col min="1033" max="1037" width="14.28515625" customWidth="1"/>
    <col min="1038" max="1038" width="16.42578125" customWidth="1"/>
    <col min="1039" max="1039" width="14.28515625" customWidth="1"/>
    <col min="1040" max="1041" width="18" customWidth="1"/>
    <col min="1042" max="1054" width="9.140625" customWidth="1"/>
    <col min="1284" max="1284" width="14.28515625" customWidth="1"/>
    <col min="1285" max="1287" width="10" customWidth="1"/>
    <col min="1288" max="1288" width="9.5703125" customWidth="1"/>
    <col min="1289" max="1293" width="14.28515625" customWidth="1"/>
    <col min="1294" max="1294" width="16.42578125" customWidth="1"/>
    <col min="1295" max="1295" width="14.28515625" customWidth="1"/>
    <col min="1296" max="1297" width="18" customWidth="1"/>
    <col min="1298" max="1310" width="9.140625" customWidth="1"/>
    <col min="1540" max="1540" width="14.28515625" customWidth="1"/>
    <col min="1541" max="1543" width="10" customWidth="1"/>
    <col min="1544" max="1544" width="9.5703125" customWidth="1"/>
    <col min="1545" max="1549" width="14.28515625" customWidth="1"/>
    <col min="1550" max="1550" width="16.42578125" customWidth="1"/>
    <col min="1551" max="1551" width="14.28515625" customWidth="1"/>
    <col min="1552" max="1553" width="18" customWidth="1"/>
    <col min="1554" max="1566" width="9.140625" customWidth="1"/>
    <col min="1796" max="1796" width="14.28515625" customWidth="1"/>
    <col min="1797" max="1799" width="10" customWidth="1"/>
    <col min="1800" max="1800" width="9.5703125" customWidth="1"/>
    <col min="1801" max="1805" width="14.28515625" customWidth="1"/>
    <col min="1806" max="1806" width="16.42578125" customWidth="1"/>
    <col min="1807" max="1807" width="14.28515625" customWidth="1"/>
    <col min="1808" max="1809" width="18" customWidth="1"/>
    <col min="1810" max="1822" width="9.140625" customWidth="1"/>
    <col min="2052" max="2052" width="14.28515625" customWidth="1"/>
    <col min="2053" max="2055" width="10" customWidth="1"/>
    <col min="2056" max="2056" width="9.5703125" customWidth="1"/>
    <col min="2057" max="2061" width="14.28515625" customWidth="1"/>
    <col min="2062" max="2062" width="16.42578125" customWidth="1"/>
    <col min="2063" max="2063" width="14.28515625" customWidth="1"/>
    <col min="2064" max="2065" width="18" customWidth="1"/>
    <col min="2066" max="2078" width="9.140625" customWidth="1"/>
    <col min="2308" max="2308" width="14.28515625" customWidth="1"/>
    <col min="2309" max="2311" width="10" customWidth="1"/>
    <col min="2312" max="2312" width="9.5703125" customWidth="1"/>
    <col min="2313" max="2317" width="14.28515625" customWidth="1"/>
    <col min="2318" max="2318" width="16.42578125" customWidth="1"/>
    <col min="2319" max="2319" width="14.28515625" customWidth="1"/>
    <col min="2320" max="2321" width="18" customWidth="1"/>
    <col min="2322" max="2334" width="9.140625" customWidth="1"/>
    <col min="2564" max="2564" width="14.28515625" customWidth="1"/>
    <col min="2565" max="2567" width="10" customWidth="1"/>
    <col min="2568" max="2568" width="9.5703125" customWidth="1"/>
    <col min="2569" max="2573" width="14.28515625" customWidth="1"/>
    <col min="2574" max="2574" width="16.42578125" customWidth="1"/>
    <col min="2575" max="2575" width="14.28515625" customWidth="1"/>
    <col min="2576" max="2577" width="18" customWidth="1"/>
    <col min="2578" max="2590" width="9.140625" customWidth="1"/>
    <col min="2820" max="2820" width="14.28515625" customWidth="1"/>
    <col min="2821" max="2823" width="10" customWidth="1"/>
    <col min="2824" max="2824" width="9.5703125" customWidth="1"/>
    <col min="2825" max="2829" width="14.28515625" customWidth="1"/>
    <col min="2830" max="2830" width="16.42578125" customWidth="1"/>
    <col min="2831" max="2831" width="14.28515625" customWidth="1"/>
    <col min="2832" max="2833" width="18" customWidth="1"/>
    <col min="2834" max="2846" width="9.140625" customWidth="1"/>
    <col min="3076" max="3076" width="14.28515625" customWidth="1"/>
    <col min="3077" max="3079" width="10" customWidth="1"/>
    <col min="3080" max="3080" width="9.5703125" customWidth="1"/>
    <col min="3081" max="3085" width="14.28515625" customWidth="1"/>
    <col min="3086" max="3086" width="16.42578125" customWidth="1"/>
    <col min="3087" max="3087" width="14.28515625" customWidth="1"/>
    <col min="3088" max="3089" width="18" customWidth="1"/>
    <col min="3090" max="3102" width="9.140625" customWidth="1"/>
    <col min="3332" max="3332" width="14.28515625" customWidth="1"/>
    <col min="3333" max="3335" width="10" customWidth="1"/>
    <col min="3336" max="3336" width="9.5703125" customWidth="1"/>
    <col min="3337" max="3341" width="14.28515625" customWidth="1"/>
    <col min="3342" max="3342" width="16.42578125" customWidth="1"/>
    <col min="3343" max="3343" width="14.28515625" customWidth="1"/>
    <col min="3344" max="3345" width="18" customWidth="1"/>
    <col min="3346" max="3358" width="9.140625" customWidth="1"/>
    <col min="3588" max="3588" width="14.28515625" customWidth="1"/>
    <col min="3589" max="3591" width="10" customWidth="1"/>
    <col min="3592" max="3592" width="9.5703125" customWidth="1"/>
    <col min="3593" max="3597" width="14.28515625" customWidth="1"/>
    <col min="3598" max="3598" width="16.42578125" customWidth="1"/>
    <col min="3599" max="3599" width="14.28515625" customWidth="1"/>
    <col min="3600" max="3601" width="18" customWidth="1"/>
    <col min="3602" max="3614" width="9.140625" customWidth="1"/>
    <col min="3844" max="3844" width="14.28515625" customWidth="1"/>
    <col min="3845" max="3847" width="10" customWidth="1"/>
    <col min="3848" max="3848" width="9.5703125" customWidth="1"/>
    <col min="3849" max="3853" width="14.28515625" customWidth="1"/>
    <col min="3854" max="3854" width="16.42578125" customWidth="1"/>
    <col min="3855" max="3855" width="14.28515625" customWidth="1"/>
    <col min="3856" max="3857" width="18" customWidth="1"/>
    <col min="3858" max="3870" width="9.140625" customWidth="1"/>
    <col min="4100" max="4100" width="14.28515625" customWidth="1"/>
    <col min="4101" max="4103" width="10" customWidth="1"/>
    <col min="4104" max="4104" width="9.5703125" customWidth="1"/>
    <col min="4105" max="4109" width="14.28515625" customWidth="1"/>
    <col min="4110" max="4110" width="16.42578125" customWidth="1"/>
    <col min="4111" max="4111" width="14.28515625" customWidth="1"/>
    <col min="4112" max="4113" width="18" customWidth="1"/>
    <col min="4114" max="4126" width="9.140625" customWidth="1"/>
    <col min="4356" max="4356" width="14.28515625" customWidth="1"/>
    <col min="4357" max="4359" width="10" customWidth="1"/>
    <col min="4360" max="4360" width="9.5703125" customWidth="1"/>
    <col min="4361" max="4365" width="14.28515625" customWidth="1"/>
    <col min="4366" max="4366" width="16.42578125" customWidth="1"/>
    <col min="4367" max="4367" width="14.28515625" customWidth="1"/>
    <col min="4368" max="4369" width="18" customWidth="1"/>
    <col min="4370" max="4382" width="9.140625" customWidth="1"/>
    <col min="4612" max="4612" width="14.28515625" customWidth="1"/>
    <col min="4613" max="4615" width="10" customWidth="1"/>
    <col min="4616" max="4616" width="9.5703125" customWidth="1"/>
    <col min="4617" max="4621" width="14.28515625" customWidth="1"/>
    <col min="4622" max="4622" width="16.42578125" customWidth="1"/>
    <col min="4623" max="4623" width="14.28515625" customWidth="1"/>
    <col min="4624" max="4625" width="18" customWidth="1"/>
    <col min="4626" max="4638" width="9.140625" customWidth="1"/>
    <col min="4868" max="4868" width="14.28515625" customWidth="1"/>
    <col min="4869" max="4871" width="10" customWidth="1"/>
    <col min="4872" max="4872" width="9.5703125" customWidth="1"/>
    <col min="4873" max="4877" width="14.28515625" customWidth="1"/>
    <col min="4878" max="4878" width="16.42578125" customWidth="1"/>
    <col min="4879" max="4879" width="14.28515625" customWidth="1"/>
    <col min="4880" max="4881" width="18" customWidth="1"/>
    <col min="4882" max="4894" width="9.140625" customWidth="1"/>
    <col min="5124" max="5124" width="14.28515625" customWidth="1"/>
    <col min="5125" max="5127" width="10" customWidth="1"/>
    <col min="5128" max="5128" width="9.5703125" customWidth="1"/>
    <col min="5129" max="5133" width="14.28515625" customWidth="1"/>
    <col min="5134" max="5134" width="16.42578125" customWidth="1"/>
    <col min="5135" max="5135" width="14.28515625" customWidth="1"/>
    <col min="5136" max="5137" width="18" customWidth="1"/>
    <col min="5138" max="5150" width="9.140625" customWidth="1"/>
    <col min="5380" max="5380" width="14.28515625" customWidth="1"/>
    <col min="5381" max="5383" width="10" customWidth="1"/>
    <col min="5384" max="5384" width="9.5703125" customWidth="1"/>
    <col min="5385" max="5389" width="14.28515625" customWidth="1"/>
    <col min="5390" max="5390" width="16.42578125" customWidth="1"/>
    <col min="5391" max="5391" width="14.28515625" customWidth="1"/>
    <col min="5392" max="5393" width="18" customWidth="1"/>
    <col min="5394" max="5406" width="9.140625" customWidth="1"/>
    <col min="5636" max="5636" width="14.28515625" customWidth="1"/>
    <col min="5637" max="5639" width="10" customWidth="1"/>
    <col min="5640" max="5640" width="9.5703125" customWidth="1"/>
    <col min="5641" max="5645" width="14.28515625" customWidth="1"/>
    <col min="5646" max="5646" width="16.42578125" customWidth="1"/>
    <col min="5647" max="5647" width="14.28515625" customWidth="1"/>
    <col min="5648" max="5649" width="18" customWidth="1"/>
    <col min="5650" max="5662" width="9.140625" customWidth="1"/>
    <col min="5892" max="5892" width="14.28515625" customWidth="1"/>
    <col min="5893" max="5895" width="10" customWidth="1"/>
    <col min="5896" max="5896" width="9.5703125" customWidth="1"/>
    <col min="5897" max="5901" width="14.28515625" customWidth="1"/>
    <col min="5902" max="5902" width="16.42578125" customWidth="1"/>
    <col min="5903" max="5903" width="14.28515625" customWidth="1"/>
    <col min="5904" max="5905" width="18" customWidth="1"/>
    <col min="5906" max="5918" width="9.140625" customWidth="1"/>
    <col min="6148" max="6148" width="14.28515625" customWidth="1"/>
    <col min="6149" max="6151" width="10" customWidth="1"/>
    <col min="6152" max="6152" width="9.5703125" customWidth="1"/>
    <col min="6153" max="6157" width="14.28515625" customWidth="1"/>
    <col min="6158" max="6158" width="16.42578125" customWidth="1"/>
    <col min="6159" max="6159" width="14.28515625" customWidth="1"/>
    <col min="6160" max="6161" width="18" customWidth="1"/>
    <col min="6162" max="6174" width="9.140625" customWidth="1"/>
    <col min="6404" max="6404" width="14.28515625" customWidth="1"/>
    <col min="6405" max="6407" width="10" customWidth="1"/>
    <col min="6408" max="6408" width="9.5703125" customWidth="1"/>
    <col min="6409" max="6413" width="14.28515625" customWidth="1"/>
    <col min="6414" max="6414" width="16.42578125" customWidth="1"/>
    <col min="6415" max="6415" width="14.28515625" customWidth="1"/>
    <col min="6416" max="6417" width="18" customWidth="1"/>
    <col min="6418" max="6430" width="9.140625" customWidth="1"/>
    <col min="6660" max="6660" width="14.28515625" customWidth="1"/>
    <col min="6661" max="6663" width="10" customWidth="1"/>
    <col min="6664" max="6664" width="9.5703125" customWidth="1"/>
    <col min="6665" max="6669" width="14.28515625" customWidth="1"/>
    <col min="6670" max="6670" width="16.42578125" customWidth="1"/>
    <col min="6671" max="6671" width="14.28515625" customWidth="1"/>
    <col min="6672" max="6673" width="18" customWidth="1"/>
    <col min="6674" max="6686" width="9.140625" customWidth="1"/>
    <col min="6916" max="6916" width="14.28515625" customWidth="1"/>
    <col min="6917" max="6919" width="10" customWidth="1"/>
    <col min="6920" max="6920" width="9.5703125" customWidth="1"/>
    <col min="6921" max="6925" width="14.28515625" customWidth="1"/>
    <col min="6926" max="6926" width="16.42578125" customWidth="1"/>
    <col min="6927" max="6927" width="14.28515625" customWidth="1"/>
    <col min="6928" max="6929" width="18" customWidth="1"/>
    <col min="6930" max="6942" width="9.140625" customWidth="1"/>
    <col min="7172" max="7172" width="14.28515625" customWidth="1"/>
    <col min="7173" max="7175" width="10" customWidth="1"/>
    <col min="7176" max="7176" width="9.5703125" customWidth="1"/>
    <col min="7177" max="7181" width="14.28515625" customWidth="1"/>
    <col min="7182" max="7182" width="16.42578125" customWidth="1"/>
    <col min="7183" max="7183" width="14.28515625" customWidth="1"/>
    <col min="7184" max="7185" width="18" customWidth="1"/>
    <col min="7186" max="7198" width="9.140625" customWidth="1"/>
    <col min="7428" max="7428" width="14.28515625" customWidth="1"/>
    <col min="7429" max="7431" width="10" customWidth="1"/>
    <col min="7432" max="7432" width="9.5703125" customWidth="1"/>
    <col min="7433" max="7437" width="14.28515625" customWidth="1"/>
    <col min="7438" max="7438" width="16.42578125" customWidth="1"/>
    <col min="7439" max="7439" width="14.28515625" customWidth="1"/>
    <col min="7440" max="7441" width="18" customWidth="1"/>
    <col min="7442" max="7454" width="9.140625" customWidth="1"/>
    <col min="7684" max="7684" width="14.28515625" customWidth="1"/>
    <col min="7685" max="7687" width="10" customWidth="1"/>
    <col min="7688" max="7688" width="9.5703125" customWidth="1"/>
    <col min="7689" max="7693" width="14.28515625" customWidth="1"/>
    <col min="7694" max="7694" width="16.42578125" customWidth="1"/>
    <col min="7695" max="7695" width="14.28515625" customWidth="1"/>
    <col min="7696" max="7697" width="18" customWidth="1"/>
    <col min="7698" max="7710" width="9.140625" customWidth="1"/>
    <col min="7940" max="7940" width="14.28515625" customWidth="1"/>
    <col min="7941" max="7943" width="10" customWidth="1"/>
    <col min="7944" max="7944" width="9.5703125" customWidth="1"/>
    <col min="7945" max="7949" width="14.28515625" customWidth="1"/>
    <col min="7950" max="7950" width="16.42578125" customWidth="1"/>
    <col min="7951" max="7951" width="14.28515625" customWidth="1"/>
    <col min="7952" max="7953" width="18" customWidth="1"/>
    <col min="7954" max="7966" width="9.140625" customWidth="1"/>
    <col min="8196" max="8196" width="14.28515625" customWidth="1"/>
    <col min="8197" max="8199" width="10" customWidth="1"/>
    <col min="8200" max="8200" width="9.5703125" customWidth="1"/>
    <col min="8201" max="8205" width="14.28515625" customWidth="1"/>
    <col min="8206" max="8206" width="16.42578125" customWidth="1"/>
    <col min="8207" max="8207" width="14.28515625" customWidth="1"/>
    <col min="8208" max="8209" width="18" customWidth="1"/>
    <col min="8210" max="8222" width="9.140625" customWidth="1"/>
    <col min="8452" max="8452" width="14.28515625" customWidth="1"/>
    <col min="8453" max="8455" width="10" customWidth="1"/>
    <col min="8456" max="8456" width="9.5703125" customWidth="1"/>
    <col min="8457" max="8461" width="14.28515625" customWidth="1"/>
    <col min="8462" max="8462" width="16.42578125" customWidth="1"/>
    <col min="8463" max="8463" width="14.28515625" customWidth="1"/>
    <col min="8464" max="8465" width="18" customWidth="1"/>
    <col min="8466" max="8478" width="9.140625" customWidth="1"/>
    <col min="8708" max="8708" width="14.28515625" customWidth="1"/>
    <col min="8709" max="8711" width="10" customWidth="1"/>
    <col min="8712" max="8712" width="9.5703125" customWidth="1"/>
    <col min="8713" max="8717" width="14.28515625" customWidth="1"/>
    <col min="8718" max="8718" width="16.42578125" customWidth="1"/>
    <col min="8719" max="8719" width="14.28515625" customWidth="1"/>
    <col min="8720" max="8721" width="18" customWidth="1"/>
    <col min="8722" max="8734" width="9.140625" customWidth="1"/>
    <col min="8964" max="8964" width="14.28515625" customWidth="1"/>
    <col min="8965" max="8967" width="10" customWidth="1"/>
    <col min="8968" max="8968" width="9.5703125" customWidth="1"/>
    <col min="8969" max="8973" width="14.28515625" customWidth="1"/>
    <col min="8974" max="8974" width="16.42578125" customWidth="1"/>
    <col min="8975" max="8975" width="14.28515625" customWidth="1"/>
    <col min="8976" max="8977" width="18" customWidth="1"/>
    <col min="8978" max="8990" width="9.140625" customWidth="1"/>
    <col min="9220" max="9220" width="14.28515625" customWidth="1"/>
    <col min="9221" max="9223" width="10" customWidth="1"/>
    <col min="9224" max="9224" width="9.5703125" customWidth="1"/>
    <col min="9225" max="9229" width="14.28515625" customWidth="1"/>
    <col min="9230" max="9230" width="16.42578125" customWidth="1"/>
    <col min="9231" max="9231" width="14.28515625" customWidth="1"/>
    <col min="9232" max="9233" width="18" customWidth="1"/>
    <col min="9234" max="9246" width="9.140625" customWidth="1"/>
    <col min="9476" max="9476" width="14.28515625" customWidth="1"/>
    <col min="9477" max="9479" width="10" customWidth="1"/>
    <col min="9480" max="9480" width="9.5703125" customWidth="1"/>
    <col min="9481" max="9485" width="14.28515625" customWidth="1"/>
    <col min="9486" max="9486" width="16.42578125" customWidth="1"/>
    <col min="9487" max="9487" width="14.28515625" customWidth="1"/>
    <col min="9488" max="9489" width="18" customWidth="1"/>
    <col min="9490" max="9502" width="9.140625" customWidth="1"/>
    <col min="9732" max="9732" width="14.28515625" customWidth="1"/>
    <col min="9733" max="9735" width="10" customWidth="1"/>
    <col min="9736" max="9736" width="9.5703125" customWidth="1"/>
    <col min="9737" max="9741" width="14.28515625" customWidth="1"/>
    <col min="9742" max="9742" width="16.42578125" customWidth="1"/>
    <col min="9743" max="9743" width="14.28515625" customWidth="1"/>
    <col min="9744" max="9745" width="18" customWidth="1"/>
    <col min="9746" max="9758" width="9.140625" customWidth="1"/>
    <col min="9988" max="9988" width="14.28515625" customWidth="1"/>
    <col min="9989" max="9991" width="10" customWidth="1"/>
    <col min="9992" max="9992" width="9.5703125" customWidth="1"/>
    <col min="9993" max="9997" width="14.28515625" customWidth="1"/>
    <col min="9998" max="9998" width="16.42578125" customWidth="1"/>
    <col min="9999" max="9999" width="14.28515625" customWidth="1"/>
    <col min="10000" max="10001" width="18" customWidth="1"/>
    <col min="10002" max="10014" width="9.140625" customWidth="1"/>
    <col min="10244" max="10244" width="14.28515625" customWidth="1"/>
    <col min="10245" max="10247" width="10" customWidth="1"/>
    <col min="10248" max="10248" width="9.5703125" customWidth="1"/>
    <col min="10249" max="10253" width="14.28515625" customWidth="1"/>
    <col min="10254" max="10254" width="16.42578125" customWidth="1"/>
    <col min="10255" max="10255" width="14.28515625" customWidth="1"/>
    <col min="10256" max="10257" width="18" customWidth="1"/>
    <col min="10258" max="10270" width="9.140625" customWidth="1"/>
    <col min="10500" max="10500" width="14.28515625" customWidth="1"/>
    <col min="10501" max="10503" width="10" customWidth="1"/>
    <col min="10504" max="10504" width="9.5703125" customWidth="1"/>
    <col min="10505" max="10509" width="14.28515625" customWidth="1"/>
    <col min="10510" max="10510" width="16.42578125" customWidth="1"/>
    <col min="10511" max="10511" width="14.28515625" customWidth="1"/>
    <col min="10512" max="10513" width="18" customWidth="1"/>
    <col min="10514" max="10526" width="9.140625" customWidth="1"/>
    <col min="10756" max="10756" width="14.28515625" customWidth="1"/>
    <col min="10757" max="10759" width="10" customWidth="1"/>
    <col min="10760" max="10760" width="9.5703125" customWidth="1"/>
    <col min="10761" max="10765" width="14.28515625" customWidth="1"/>
    <col min="10766" max="10766" width="16.42578125" customWidth="1"/>
    <col min="10767" max="10767" width="14.28515625" customWidth="1"/>
    <col min="10768" max="10769" width="18" customWidth="1"/>
    <col min="10770" max="10782" width="9.140625" customWidth="1"/>
    <col min="11012" max="11012" width="14.28515625" customWidth="1"/>
    <col min="11013" max="11015" width="10" customWidth="1"/>
    <col min="11016" max="11016" width="9.5703125" customWidth="1"/>
    <col min="11017" max="11021" width="14.28515625" customWidth="1"/>
    <col min="11022" max="11022" width="16.42578125" customWidth="1"/>
    <col min="11023" max="11023" width="14.28515625" customWidth="1"/>
    <col min="11024" max="11025" width="18" customWidth="1"/>
    <col min="11026" max="11038" width="9.140625" customWidth="1"/>
    <col min="11268" max="11268" width="14.28515625" customWidth="1"/>
    <col min="11269" max="11271" width="10" customWidth="1"/>
    <col min="11272" max="11272" width="9.5703125" customWidth="1"/>
    <col min="11273" max="11277" width="14.28515625" customWidth="1"/>
    <col min="11278" max="11278" width="16.42578125" customWidth="1"/>
    <col min="11279" max="11279" width="14.28515625" customWidth="1"/>
    <col min="11280" max="11281" width="18" customWidth="1"/>
    <col min="11282" max="11294" width="9.140625" customWidth="1"/>
    <col min="11524" max="11524" width="14.28515625" customWidth="1"/>
    <col min="11525" max="11527" width="10" customWidth="1"/>
    <col min="11528" max="11528" width="9.5703125" customWidth="1"/>
    <col min="11529" max="11533" width="14.28515625" customWidth="1"/>
    <col min="11534" max="11534" width="16.42578125" customWidth="1"/>
    <col min="11535" max="11535" width="14.28515625" customWidth="1"/>
    <col min="11536" max="11537" width="18" customWidth="1"/>
    <col min="11538" max="11550" width="9.140625" customWidth="1"/>
    <col min="11780" max="11780" width="14.28515625" customWidth="1"/>
    <col min="11781" max="11783" width="10" customWidth="1"/>
    <col min="11784" max="11784" width="9.5703125" customWidth="1"/>
    <col min="11785" max="11789" width="14.28515625" customWidth="1"/>
    <col min="11790" max="11790" width="16.42578125" customWidth="1"/>
    <col min="11791" max="11791" width="14.28515625" customWidth="1"/>
    <col min="11792" max="11793" width="18" customWidth="1"/>
    <col min="11794" max="11806" width="9.140625" customWidth="1"/>
    <col min="12036" max="12036" width="14.28515625" customWidth="1"/>
    <col min="12037" max="12039" width="10" customWidth="1"/>
    <col min="12040" max="12040" width="9.5703125" customWidth="1"/>
    <col min="12041" max="12045" width="14.28515625" customWidth="1"/>
    <col min="12046" max="12046" width="16.42578125" customWidth="1"/>
    <col min="12047" max="12047" width="14.28515625" customWidth="1"/>
    <col min="12048" max="12049" width="18" customWidth="1"/>
    <col min="12050" max="12062" width="9.140625" customWidth="1"/>
    <col min="12292" max="12292" width="14.28515625" customWidth="1"/>
    <col min="12293" max="12295" width="10" customWidth="1"/>
    <col min="12296" max="12296" width="9.5703125" customWidth="1"/>
    <col min="12297" max="12301" width="14.28515625" customWidth="1"/>
    <col min="12302" max="12302" width="16.42578125" customWidth="1"/>
    <col min="12303" max="12303" width="14.28515625" customWidth="1"/>
    <col min="12304" max="12305" width="18" customWidth="1"/>
    <col min="12306" max="12318" width="9.140625" customWidth="1"/>
    <col min="12548" max="12548" width="14.28515625" customWidth="1"/>
    <col min="12549" max="12551" width="10" customWidth="1"/>
    <col min="12552" max="12552" width="9.5703125" customWidth="1"/>
    <col min="12553" max="12557" width="14.28515625" customWidth="1"/>
    <col min="12558" max="12558" width="16.42578125" customWidth="1"/>
    <col min="12559" max="12559" width="14.28515625" customWidth="1"/>
    <col min="12560" max="12561" width="18" customWidth="1"/>
    <col min="12562" max="12574" width="9.140625" customWidth="1"/>
    <col min="12804" max="12804" width="14.28515625" customWidth="1"/>
    <col min="12805" max="12807" width="10" customWidth="1"/>
    <col min="12808" max="12808" width="9.5703125" customWidth="1"/>
    <col min="12809" max="12813" width="14.28515625" customWidth="1"/>
    <col min="12814" max="12814" width="16.42578125" customWidth="1"/>
    <col min="12815" max="12815" width="14.28515625" customWidth="1"/>
    <col min="12816" max="12817" width="18" customWidth="1"/>
    <col min="12818" max="12830" width="9.140625" customWidth="1"/>
    <col min="13060" max="13060" width="14.28515625" customWidth="1"/>
    <col min="13061" max="13063" width="10" customWidth="1"/>
    <col min="13064" max="13064" width="9.5703125" customWidth="1"/>
    <col min="13065" max="13069" width="14.28515625" customWidth="1"/>
    <col min="13070" max="13070" width="16.42578125" customWidth="1"/>
    <col min="13071" max="13071" width="14.28515625" customWidth="1"/>
    <col min="13072" max="13073" width="18" customWidth="1"/>
    <col min="13074" max="13086" width="9.140625" customWidth="1"/>
    <col min="13316" max="13316" width="14.28515625" customWidth="1"/>
    <col min="13317" max="13319" width="10" customWidth="1"/>
    <col min="13320" max="13320" width="9.5703125" customWidth="1"/>
    <col min="13321" max="13325" width="14.28515625" customWidth="1"/>
    <col min="13326" max="13326" width="16.42578125" customWidth="1"/>
    <col min="13327" max="13327" width="14.28515625" customWidth="1"/>
    <col min="13328" max="13329" width="18" customWidth="1"/>
    <col min="13330" max="13342" width="9.140625" customWidth="1"/>
    <col min="13572" max="13572" width="14.28515625" customWidth="1"/>
    <col min="13573" max="13575" width="10" customWidth="1"/>
    <col min="13576" max="13576" width="9.5703125" customWidth="1"/>
    <col min="13577" max="13581" width="14.28515625" customWidth="1"/>
    <col min="13582" max="13582" width="16.42578125" customWidth="1"/>
    <col min="13583" max="13583" width="14.28515625" customWidth="1"/>
    <col min="13584" max="13585" width="18" customWidth="1"/>
    <col min="13586" max="13598" width="9.140625" customWidth="1"/>
    <col min="13828" max="13828" width="14.28515625" customWidth="1"/>
    <col min="13829" max="13831" width="10" customWidth="1"/>
    <col min="13832" max="13832" width="9.5703125" customWidth="1"/>
    <col min="13833" max="13837" width="14.28515625" customWidth="1"/>
    <col min="13838" max="13838" width="16.42578125" customWidth="1"/>
    <col min="13839" max="13839" width="14.28515625" customWidth="1"/>
    <col min="13840" max="13841" width="18" customWidth="1"/>
    <col min="13842" max="13854" width="9.140625" customWidth="1"/>
    <col min="14084" max="14084" width="14.28515625" customWidth="1"/>
    <col min="14085" max="14087" width="10" customWidth="1"/>
    <col min="14088" max="14088" width="9.5703125" customWidth="1"/>
    <col min="14089" max="14093" width="14.28515625" customWidth="1"/>
    <col min="14094" max="14094" width="16.42578125" customWidth="1"/>
    <col min="14095" max="14095" width="14.28515625" customWidth="1"/>
    <col min="14096" max="14097" width="18" customWidth="1"/>
    <col min="14098" max="14110" width="9.140625" customWidth="1"/>
    <col min="14340" max="14340" width="14.28515625" customWidth="1"/>
    <col min="14341" max="14343" width="10" customWidth="1"/>
    <col min="14344" max="14344" width="9.5703125" customWidth="1"/>
    <col min="14345" max="14349" width="14.28515625" customWidth="1"/>
    <col min="14350" max="14350" width="16.42578125" customWidth="1"/>
    <col min="14351" max="14351" width="14.28515625" customWidth="1"/>
    <col min="14352" max="14353" width="18" customWidth="1"/>
    <col min="14354" max="14366" width="9.140625" customWidth="1"/>
    <col min="14596" max="14596" width="14.28515625" customWidth="1"/>
    <col min="14597" max="14599" width="10" customWidth="1"/>
    <col min="14600" max="14600" width="9.5703125" customWidth="1"/>
    <col min="14601" max="14605" width="14.28515625" customWidth="1"/>
    <col min="14606" max="14606" width="16.42578125" customWidth="1"/>
    <col min="14607" max="14607" width="14.28515625" customWidth="1"/>
    <col min="14608" max="14609" width="18" customWidth="1"/>
    <col min="14610" max="14622" width="9.140625" customWidth="1"/>
    <col min="14852" max="14852" width="14.28515625" customWidth="1"/>
    <col min="14853" max="14855" width="10" customWidth="1"/>
    <col min="14856" max="14856" width="9.5703125" customWidth="1"/>
    <col min="14857" max="14861" width="14.28515625" customWidth="1"/>
    <col min="14862" max="14862" width="16.42578125" customWidth="1"/>
    <col min="14863" max="14863" width="14.28515625" customWidth="1"/>
    <col min="14864" max="14865" width="18" customWidth="1"/>
    <col min="14866" max="14878" width="9.140625" customWidth="1"/>
    <col min="15108" max="15108" width="14.28515625" customWidth="1"/>
    <col min="15109" max="15111" width="10" customWidth="1"/>
    <col min="15112" max="15112" width="9.5703125" customWidth="1"/>
    <col min="15113" max="15117" width="14.28515625" customWidth="1"/>
    <col min="15118" max="15118" width="16.42578125" customWidth="1"/>
    <col min="15119" max="15119" width="14.28515625" customWidth="1"/>
    <col min="15120" max="15121" width="18" customWidth="1"/>
    <col min="15122" max="15134" width="9.140625" customWidth="1"/>
    <col min="15364" max="15364" width="14.28515625" customWidth="1"/>
    <col min="15365" max="15367" width="10" customWidth="1"/>
    <col min="15368" max="15368" width="9.5703125" customWidth="1"/>
    <col min="15369" max="15373" width="14.28515625" customWidth="1"/>
    <col min="15374" max="15374" width="16.42578125" customWidth="1"/>
    <col min="15375" max="15375" width="14.28515625" customWidth="1"/>
    <col min="15376" max="15377" width="18" customWidth="1"/>
    <col min="15378" max="15390" width="9.140625" customWidth="1"/>
    <col min="15620" max="15620" width="14.28515625" customWidth="1"/>
    <col min="15621" max="15623" width="10" customWidth="1"/>
    <col min="15624" max="15624" width="9.5703125" customWidth="1"/>
    <col min="15625" max="15629" width="14.28515625" customWidth="1"/>
    <col min="15630" max="15630" width="16.42578125" customWidth="1"/>
    <col min="15631" max="15631" width="14.28515625" customWidth="1"/>
    <col min="15632" max="15633" width="18" customWidth="1"/>
    <col min="15634" max="15646" width="9.140625" customWidth="1"/>
    <col min="15876" max="15876" width="14.28515625" customWidth="1"/>
    <col min="15877" max="15879" width="10" customWidth="1"/>
    <col min="15880" max="15880" width="9.5703125" customWidth="1"/>
    <col min="15881" max="15885" width="14.28515625" customWidth="1"/>
    <col min="15886" max="15886" width="16.42578125" customWidth="1"/>
    <col min="15887" max="15887" width="14.28515625" customWidth="1"/>
    <col min="15888" max="15889" width="18" customWidth="1"/>
    <col min="15890" max="15902" width="9.140625" customWidth="1"/>
    <col min="16132" max="16132" width="14.28515625" customWidth="1"/>
    <col min="16133" max="16135" width="10" customWidth="1"/>
    <col min="16136" max="16136" width="9.5703125" customWidth="1"/>
    <col min="16137" max="16141" width="14.28515625" customWidth="1"/>
    <col min="16142" max="16142" width="16.42578125" customWidth="1"/>
    <col min="16143" max="16143" width="14.28515625" customWidth="1"/>
    <col min="16144" max="16145" width="18" customWidth="1"/>
    <col min="16146" max="16158" width="9.140625" customWidth="1"/>
  </cols>
  <sheetData>
    <row r="1" spans="1:30" ht="18.75" x14ac:dyDescent="0.25">
      <c r="D1" s="4"/>
      <c r="E1" s="4"/>
    </row>
    <row r="2" spans="1:30" ht="16.5" customHeight="1" x14ac:dyDescent="0.3">
      <c r="C2" s="101" t="s">
        <v>61</v>
      </c>
      <c r="D2" s="101"/>
      <c r="E2" s="101"/>
      <c r="F2" s="101"/>
      <c r="G2" s="101"/>
      <c r="H2" s="101"/>
      <c r="I2" s="101"/>
      <c r="J2" s="101"/>
      <c r="K2" s="25"/>
    </row>
    <row r="3" spans="1:30" ht="14.25" customHeight="1" x14ac:dyDescent="0.25">
      <c r="C3" s="35" t="s">
        <v>67</v>
      </c>
      <c r="D3" s="35"/>
      <c r="E3" s="35"/>
      <c r="F3" s="28"/>
      <c r="G3" s="28"/>
      <c r="H3" s="28"/>
      <c r="I3" s="28"/>
      <c r="J3" s="28"/>
      <c r="K3" s="28"/>
    </row>
    <row r="4" spans="1:30" ht="15.75" customHeight="1" x14ac:dyDescent="0.25">
      <c r="C4" s="102" t="s">
        <v>62</v>
      </c>
      <c r="D4" s="102"/>
      <c r="E4" s="102"/>
      <c r="F4" s="102"/>
      <c r="G4" s="102"/>
      <c r="H4" s="81"/>
      <c r="I4" s="28"/>
      <c r="J4" s="28"/>
      <c r="K4" s="28"/>
    </row>
    <row r="5" spans="1:30" ht="31.5" customHeight="1" x14ac:dyDescent="0.25">
      <c r="C5" s="36"/>
    </row>
    <row r="6" spans="1:30" ht="28.5" customHeight="1" x14ac:dyDescent="0.25">
      <c r="I6" s="104" t="s">
        <v>69</v>
      </c>
      <c r="J6" s="105"/>
      <c r="K6" s="105"/>
      <c r="L6" s="105"/>
      <c r="M6" s="105"/>
      <c r="N6" s="106"/>
      <c r="Q6" s="11" t="s">
        <v>89</v>
      </c>
    </row>
    <row r="7" spans="1:30" s="13" customFormat="1" ht="51" customHeight="1" x14ac:dyDescent="0.25">
      <c r="A7" s="12"/>
      <c r="B7" s="103" t="s">
        <v>71</v>
      </c>
      <c r="C7" s="103"/>
      <c r="D7" s="103"/>
      <c r="E7" s="12"/>
      <c r="F7" s="12"/>
      <c r="G7" s="12"/>
      <c r="H7" s="12"/>
      <c r="I7" s="74" t="s">
        <v>72</v>
      </c>
      <c r="J7" s="75" t="s">
        <v>68</v>
      </c>
      <c r="K7" s="75" t="s">
        <v>76</v>
      </c>
      <c r="L7" s="75" t="s">
        <v>73</v>
      </c>
      <c r="M7" s="74" t="s">
        <v>74</v>
      </c>
      <c r="N7" s="75" t="s">
        <v>77</v>
      </c>
      <c r="Q7" s="13" t="s">
        <v>90</v>
      </c>
    </row>
    <row r="8" spans="1:30" s="18" customFormat="1" ht="99" customHeight="1" x14ac:dyDescent="0.2">
      <c r="A8" s="14"/>
      <c r="B8" s="15"/>
      <c r="C8" s="15"/>
      <c r="D8" s="16"/>
      <c r="E8" s="16"/>
      <c r="F8" s="16"/>
      <c r="G8" s="16"/>
      <c r="H8" s="16"/>
      <c r="I8" s="58" t="s">
        <v>83</v>
      </c>
      <c r="J8" s="58" t="s">
        <v>84</v>
      </c>
      <c r="K8" s="58" t="s">
        <v>85</v>
      </c>
      <c r="L8" s="58" t="s">
        <v>86</v>
      </c>
      <c r="M8" s="58" t="s">
        <v>87</v>
      </c>
      <c r="N8" s="58" t="s">
        <v>88</v>
      </c>
      <c r="O8" s="17"/>
    </row>
    <row r="9" spans="1:30" ht="33.75" x14ac:dyDescent="0.25">
      <c r="B9" s="53" t="s">
        <v>45</v>
      </c>
      <c r="C9" s="53" t="s">
        <v>70</v>
      </c>
      <c r="D9" s="53" t="s">
        <v>46</v>
      </c>
      <c r="E9" s="53" t="s">
        <v>47</v>
      </c>
      <c r="F9" s="53" t="s">
        <v>48</v>
      </c>
      <c r="G9" s="54" t="s">
        <v>49</v>
      </c>
      <c r="H9" s="88" t="s">
        <v>99</v>
      </c>
      <c r="I9" s="98" t="s">
        <v>91</v>
      </c>
      <c r="J9" s="99"/>
      <c r="K9" s="99"/>
      <c r="L9" s="99"/>
      <c r="M9" s="99"/>
      <c r="N9" s="100"/>
      <c r="Q9" s="72"/>
      <c r="AA9" s="19" t="s">
        <v>50</v>
      </c>
      <c r="AB9" s="19" t="s">
        <v>51</v>
      </c>
      <c r="AC9" s="19" t="s">
        <v>52</v>
      </c>
      <c r="AD9" s="19" t="s">
        <v>53</v>
      </c>
    </row>
    <row r="10" spans="1:30" x14ac:dyDescent="0.25">
      <c r="A10" s="1">
        <v>1</v>
      </c>
      <c r="B10" s="48" t="s">
        <v>108</v>
      </c>
      <c r="C10" s="48"/>
      <c r="D10" s="48">
        <v>4</v>
      </c>
      <c r="E10" s="48">
        <v>160</v>
      </c>
      <c r="F10" s="48">
        <v>4</v>
      </c>
      <c r="G10" s="48">
        <v>160</v>
      </c>
      <c r="H10" s="49"/>
      <c r="I10" s="49" t="s">
        <v>89</v>
      </c>
      <c r="J10" s="49" t="s">
        <v>89</v>
      </c>
      <c r="K10" s="49" t="s">
        <v>89</v>
      </c>
      <c r="L10" s="49" t="s">
        <v>90</v>
      </c>
      <c r="M10" s="49" t="s">
        <v>89</v>
      </c>
      <c r="N10" s="50" t="s">
        <v>89</v>
      </c>
      <c r="O10" s="20"/>
      <c r="Q10" s="73"/>
      <c r="S10">
        <f t="shared" ref="S10:X10" si="0">IF(H10=$Q$6,1,0)</f>
        <v>0</v>
      </c>
      <c r="T10">
        <f t="shared" si="0"/>
        <v>1</v>
      </c>
      <c r="U10">
        <f t="shared" si="0"/>
        <v>1</v>
      </c>
      <c r="V10">
        <f t="shared" si="0"/>
        <v>1</v>
      </c>
      <c r="W10">
        <f t="shared" si="0"/>
        <v>0</v>
      </c>
      <c r="X10">
        <f t="shared" si="0"/>
        <v>1</v>
      </c>
      <c r="Y10">
        <f t="shared" ref="Y10:Y41" si="1">IF(N10=$Q$6,1,0)</f>
        <v>1</v>
      </c>
      <c r="AA10" s="76">
        <f>SUM(T10:Y10)/6*100</f>
        <v>83.333333333333343</v>
      </c>
      <c r="AB10">
        <f>IF(AA10&gt;30,1,0)</f>
        <v>1</v>
      </c>
      <c r="AC10">
        <f t="shared" ref="AC10:AC41" si="2">D10</f>
        <v>4</v>
      </c>
      <c r="AD10">
        <f t="shared" ref="AD10:AD41" si="3">F10</f>
        <v>4</v>
      </c>
    </row>
    <row r="11" spans="1:30" x14ac:dyDescent="0.25">
      <c r="A11" s="1">
        <v>2</v>
      </c>
      <c r="B11" s="48" t="s">
        <v>109</v>
      </c>
      <c r="C11" s="48"/>
      <c r="D11" s="48">
        <v>4</v>
      </c>
      <c r="E11" s="48">
        <v>160</v>
      </c>
      <c r="F11" s="48">
        <v>4</v>
      </c>
      <c r="G11" s="48">
        <v>160</v>
      </c>
      <c r="H11" s="49"/>
      <c r="I11" s="49" t="s">
        <v>89</v>
      </c>
      <c r="J11" s="49" t="s">
        <v>89</v>
      </c>
      <c r="K11" s="49" t="s">
        <v>90</v>
      </c>
      <c r="L11" s="49" t="s">
        <v>90</v>
      </c>
      <c r="M11" s="49" t="s">
        <v>90</v>
      </c>
      <c r="N11" s="50" t="s">
        <v>90</v>
      </c>
      <c r="O11" s="20"/>
      <c r="Q11" s="73"/>
      <c r="S11">
        <f t="shared" ref="S11:S74" si="4">IF(H11=$Q$6,1,0)</f>
        <v>0</v>
      </c>
      <c r="T11">
        <f t="shared" ref="T11:T42" si="5">IF(I11=$Q$6,1,0)</f>
        <v>1</v>
      </c>
      <c r="U11">
        <f t="shared" ref="U11:U74" si="6">IF(J11=$Q$6,1,0)</f>
        <v>1</v>
      </c>
      <c r="V11">
        <f t="shared" ref="V11:X12" si="7">IF(K11=$Q$6,1,0)</f>
        <v>0</v>
      </c>
      <c r="W11">
        <f t="shared" si="7"/>
        <v>0</v>
      </c>
      <c r="X11">
        <f t="shared" si="7"/>
        <v>0</v>
      </c>
      <c r="Y11">
        <f t="shared" si="1"/>
        <v>0</v>
      </c>
      <c r="AA11" s="76">
        <f t="shared" ref="AA11:AA74" si="8">SUM(T11:Y11)/6*100</f>
        <v>33.333333333333329</v>
      </c>
      <c r="AB11">
        <f t="shared" ref="AB11:AB73" si="9">IF(AA11&gt;30,1,0)</f>
        <v>1</v>
      </c>
      <c r="AC11">
        <f t="shared" si="2"/>
        <v>4</v>
      </c>
      <c r="AD11">
        <f t="shared" si="3"/>
        <v>4</v>
      </c>
    </row>
    <row r="12" spans="1:30" x14ac:dyDescent="0.25">
      <c r="A12" s="1">
        <v>3</v>
      </c>
      <c r="B12" s="48" t="s">
        <v>110</v>
      </c>
      <c r="C12" s="48"/>
      <c r="D12" s="48">
        <v>3</v>
      </c>
      <c r="E12" s="48">
        <v>120</v>
      </c>
      <c r="F12" s="48">
        <v>3</v>
      </c>
      <c r="G12" s="48">
        <v>120</v>
      </c>
      <c r="H12" s="49"/>
      <c r="I12" s="49" t="s">
        <v>89</v>
      </c>
      <c r="J12" s="49" t="s">
        <v>90</v>
      </c>
      <c r="K12" s="49" t="s">
        <v>90</v>
      </c>
      <c r="L12" s="49" t="s">
        <v>90</v>
      </c>
      <c r="M12" s="49" t="s">
        <v>89</v>
      </c>
      <c r="N12" s="50" t="s">
        <v>90</v>
      </c>
      <c r="O12" s="20"/>
      <c r="Q12" s="72"/>
      <c r="S12">
        <f t="shared" si="4"/>
        <v>0</v>
      </c>
      <c r="T12">
        <f t="shared" si="5"/>
        <v>1</v>
      </c>
      <c r="U12">
        <f t="shared" si="6"/>
        <v>0</v>
      </c>
      <c r="V12">
        <f t="shared" si="7"/>
        <v>0</v>
      </c>
      <c r="W12">
        <f t="shared" si="7"/>
        <v>0</v>
      </c>
      <c r="X12">
        <f t="shared" si="7"/>
        <v>1</v>
      </c>
      <c r="Y12">
        <f t="shared" si="1"/>
        <v>0</v>
      </c>
      <c r="AA12" s="76">
        <f t="shared" si="8"/>
        <v>33.333333333333329</v>
      </c>
      <c r="AB12">
        <f t="shared" si="9"/>
        <v>1</v>
      </c>
      <c r="AC12">
        <f t="shared" si="2"/>
        <v>3</v>
      </c>
      <c r="AD12">
        <f t="shared" si="3"/>
        <v>3</v>
      </c>
    </row>
    <row r="13" spans="1:30" x14ac:dyDescent="0.25">
      <c r="A13" s="1">
        <v>4</v>
      </c>
      <c r="B13" s="48"/>
      <c r="C13" s="48"/>
      <c r="D13" s="48"/>
      <c r="E13" s="48"/>
      <c r="F13" s="48"/>
      <c r="G13" s="48"/>
      <c r="H13" s="49"/>
      <c r="I13" s="49"/>
      <c r="J13" s="49"/>
      <c r="K13" s="49"/>
      <c r="L13" s="49"/>
      <c r="M13" s="49"/>
      <c r="N13" s="50"/>
      <c r="O13" s="20"/>
      <c r="S13">
        <f t="shared" si="4"/>
        <v>0</v>
      </c>
      <c r="T13">
        <f t="shared" si="5"/>
        <v>0</v>
      </c>
      <c r="U13">
        <f t="shared" si="6"/>
        <v>0</v>
      </c>
      <c r="V13">
        <f t="shared" ref="V13:V44" si="10">IF(K13=$Q$6,1,0)</f>
        <v>0</v>
      </c>
      <c r="W13">
        <f t="shared" ref="W13:W44" si="11">IF(L13=$Q$6,1,0)</f>
        <v>0</v>
      </c>
      <c r="X13">
        <f t="shared" ref="X13:X76" si="12">IF(M13=$Q$6,1,0)</f>
        <v>0</v>
      </c>
      <c r="Y13">
        <f t="shared" si="1"/>
        <v>0</v>
      </c>
      <c r="AA13" s="76">
        <f t="shared" si="8"/>
        <v>0</v>
      </c>
      <c r="AB13">
        <f t="shared" si="9"/>
        <v>0</v>
      </c>
      <c r="AC13">
        <f t="shared" si="2"/>
        <v>0</v>
      </c>
      <c r="AD13">
        <f t="shared" si="3"/>
        <v>0</v>
      </c>
    </row>
    <row r="14" spans="1:30" x14ac:dyDescent="0.25">
      <c r="A14" s="1">
        <v>5</v>
      </c>
      <c r="B14" s="48"/>
      <c r="C14" s="48"/>
      <c r="D14" s="48"/>
      <c r="E14" s="48"/>
      <c r="F14" s="48"/>
      <c r="G14" s="48"/>
      <c r="H14" s="49"/>
      <c r="I14" s="49"/>
      <c r="J14" s="49"/>
      <c r="K14" s="49"/>
      <c r="L14" s="49"/>
      <c r="M14" s="49"/>
      <c r="N14" s="50"/>
      <c r="O14" s="20"/>
      <c r="S14">
        <f t="shared" si="4"/>
        <v>0</v>
      </c>
      <c r="T14">
        <f t="shared" si="5"/>
        <v>0</v>
      </c>
      <c r="U14">
        <f t="shared" si="6"/>
        <v>0</v>
      </c>
      <c r="V14">
        <f t="shared" si="10"/>
        <v>0</v>
      </c>
      <c r="W14">
        <f t="shared" si="11"/>
        <v>0</v>
      </c>
      <c r="X14">
        <f t="shared" si="12"/>
        <v>0</v>
      </c>
      <c r="Y14">
        <f t="shared" si="1"/>
        <v>0</v>
      </c>
      <c r="AA14" s="76">
        <f t="shared" si="8"/>
        <v>0</v>
      </c>
      <c r="AB14">
        <f t="shared" si="9"/>
        <v>0</v>
      </c>
      <c r="AC14">
        <f t="shared" si="2"/>
        <v>0</v>
      </c>
      <c r="AD14">
        <f t="shared" si="3"/>
        <v>0</v>
      </c>
    </row>
    <row r="15" spans="1:30" x14ac:dyDescent="0.25">
      <c r="A15" s="1">
        <v>6</v>
      </c>
      <c r="B15" s="48"/>
      <c r="C15" s="48"/>
      <c r="D15" s="48"/>
      <c r="E15" s="48"/>
      <c r="F15" s="48"/>
      <c r="G15" s="48"/>
      <c r="H15" s="49"/>
      <c r="I15" s="49"/>
      <c r="J15" s="49"/>
      <c r="K15" s="49"/>
      <c r="L15" s="49"/>
      <c r="M15" s="49"/>
      <c r="N15" s="50"/>
      <c r="O15" s="20"/>
      <c r="S15">
        <f t="shared" si="4"/>
        <v>0</v>
      </c>
      <c r="T15">
        <f t="shared" si="5"/>
        <v>0</v>
      </c>
      <c r="U15">
        <f t="shared" si="6"/>
        <v>0</v>
      </c>
      <c r="V15">
        <f t="shared" si="10"/>
        <v>0</v>
      </c>
      <c r="W15">
        <f t="shared" si="11"/>
        <v>0</v>
      </c>
      <c r="X15">
        <f t="shared" si="12"/>
        <v>0</v>
      </c>
      <c r="Y15">
        <f t="shared" si="1"/>
        <v>0</v>
      </c>
      <c r="AA15" s="76">
        <f t="shared" si="8"/>
        <v>0</v>
      </c>
      <c r="AB15">
        <f t="shared" si="9"/>
        <v>0</v>
      </c>
      <c r="AC15">
        <f t="shared" si="2"/>
        <v>0</v>
      </c>
      <c r="AD15">
        <f t="shared" si="3"/>
        <v>0</v>
      </c>
    </row>
    <row r="16" spans="1:30" x14ac:dyDescent="0.25">
      <c r="A16" s="1">
        <v>7</v>
      </c>
      <c r="B16" s="48"/>
      <c r="C16" s="48"/>
      <c r="D16" s="48"/>
      <c r="E16" s="48"/>
      <c r="F16" s="48"/>
      <c r="G16" s="48"/>
      <c r="H16" s="49"/>
      <c r="I16" s="49"/>
      <c r="J16" s="49"/>
      <c r="K16" s="49"/>
      <c r="L16" s="49"/>
      <c r="M16" s="49"/>
      <c r="N16" s="50"/>
      <c r="O16" s="20"/>
      <c r="S16">
        <f t="shared" si="4"/>
        <v>0</v>
      </c>
      <c r="T16">
        <f t="shared" si="5"/>
        <v>0</v>
      </c>
      <c r="U16">
        <f t="shared" si="6"/>
        <v>0</v>
      </c>
      <c r="V16">
        <f t="shared" si="10"/>
        <v>0</v>
      </c>
      <c r="W16">
        <f t="shared" si="11"/>
        <v>0</v>
      </c>
      <c r="X16">
        <f t="shared" si="12"/>
        <v>0</v>
      </c>
      <c r="Y16">
        <f t="shared" si="1"/>
        <v>0</v>
      </c>
      <c r="AA16" s="76">
        <f t="shared" si="8"/>
        <v>0</v>
      </c>
      <c r="AB16">
        <f t="shared" si="9"/>
        <v>0</v>
      </c>
      <c r="AC16">
        <f t="shared" si="2"/>
        <v>0</v>
      </c>
      <c r="AD16">
        <f t="shared" si="3"/>
        <v>0</v>
      </c>
    </row>
    <row r="17" spans="1:30" x14ac:dyDescent="0.25">
      <c r="A17" s="1">
        <v>8</v>
      </c>
      <c r="B17" s="48"/>
      <c r="C17" s="48"/>
      <c r="D17" s="48"/>
      <c r="E17" s="48"/>
      <c r="F17" s="48"/>
      <c r="G17" s="48"/>
      <c r="H17" s="49"/>
      <c r="I17" s="49"/>
      <c r="J17" s="49"/>
      <c r="K17" s="49"/>
      <c r="L17" s="49"/>
      <c r="M17" s="49"/>
      <c r="N17" s="49"/>
      <c r="O17" s="20"/>
      <c r="S17">
        <f t="shared" si="4"/>
        <v>0</v>
      </c>
      <c r="T17">
        <f t="shared" si="5"/>
        <v>0</v>
      </c>
      <c r="U17">
        <f t="shared" si="6"/>
        <v>0</v>
      </c>
      <c r="V17">
        <f t="shared" si="10"/>
        <v>0</v>
      </c>
      <c r="W17">
        <f t="shared" si="11"/>
        <v>0</v>
      </c>
      <c r="X17">
        <f t="shared" si="12"/>
        <v>0</v>
      </c>
      <c r="Y17">
        <f t="shared" si="1"/>
        <v>0</v>
      </c>
      <c r="AA17" s="76">
        <f t="shared" si="8"/>
        <v>0</v>
      </c>
      <c r="AB17">
        <f t="shared" si="9"/>
        <v>0</v>
      </c>
      <c r="AC17">
        <f t="shared" si="2"/>
        <v>0</v>
      </c>
      <c r="AD17">
        <f t="shared" si="3"/>
        <v>0</v>
      </c>
    </row>
    <row r="18" spans="1:30" x14ac:dyDescent="0.25">
      <c r="A18" s="1">
        <v>9</v>
      </c>
      <c r="B18" s="48"/>
      <c r="C18" s="48"/>
      <c r="D18" s="48"/>
      <c r="E18" s="48"/>
      <c r="F18" s="48"/>
      <c r="G18" s="48"/>
      <c r="H18" s="49"/>
      <c r="I18" s="49"/>
      <c r="J18" s="49"/>
      <c r="K18" s="49"/>
      <c r="L18" s="49"/>
      <c r="M18" s="49"/>
      <c r="N18" s="49"/>
      <c r="O18" s="20"/>
      <c r="S18">
        <f t="shared" si="4"/>
        <v>0</v>
      </c>
      <c r="T18">
        <f t="shared" si="5"/>
        <v>0</v>
      </c>
      <c r="U18">
        <f t="shared" si="6"/>
        <v>0</v>
      </c>
      <c r="V18">
        <f t="shared" si="10"/>
        <v>0</v>
      </c>
      <c r="W18">
        <f t="shared" si="11"/>
        <v>0</v>
      </c>
      <c r="X18">
        <f t="shared" si="12"/>
        <v>0</v>
      </c>
      <c r="Y18">
        <f t="shared" si="1"/>
        <v>0</v>
      </c>
      <c r="AA18" s="76">
        <f t="shared" si="8"/>
        <v>0</v>
      </c>
      <c r="AB18">
        <f t="shared" si="9"/>
        <v>0</v>
      </c>
      <c r="AC18">
        <f t="shared" si="2"/>
        <v>0</v>
      </c>
      <c r="AD18">
        <f t="shared" si="3"/>
        <v>0</v>
      </c>
    </row>
    <row r="19" spans="1:30" x14ac:dyDescent="0.25">
      <c r="A19" s="1">
        <v>10</v>
      </c>
      <c r="B19" s="48"/>
      <c r="C19" s="48"/>
      <c r="D19" s="48"/>
      <c r="E19" s="48"/>
      <c r="F19" s="48"/>
      <c r="G19" s="48"/>
      <c r="H19" s="49"/>
      <c r="I19" s="49"/>
      <c r="J19" s="49"/>
      <c r="K19" s="49"/>
      <c r="L19" s="49"/>
      <c r="M19" s="49"/>
      <c r="N19" s="50"/>
      <c r="O19" s="20"/>
      <c r="S19">
        <f t="shared" si="4"/>
        <v>0</v>
      </c>
      <c r="T19">
        <f t="shared" si="5"/>
        <v>0</v>
      </c>
      <c r="U19">
        <f t="shared" si="6"/>
        <v>0</v>
      </c>
      <c r="V19">
        <f t="shared" si="10"/>
        <v>0</v>
      </c>
      <c r="W19">
        <f t="shared" si="11"/>
        <v>0</v>
      </c>
      <c r="X19">
        <f t="shared" si="12"/>
        <v>0</v>
      </c>
      <c r="Y19">
        <f t="shared" si="1"/>
        <v>0</v>
      </c>
      <c r="AA19" s="76">
        <f t="shared" si="8"/>
        <v>0</v>
      </c>
      <c r="AB19">
        <f t="shared" si="9"/>
        <v>0</v>
      </c>
      <c r="AC19">
        <f t="shared" si="2"/>
        <v>0</v>
      </c>
      <c r="AD19">
        <f t="shared" si="3"/>
        <v>0</v>
      </c>
    </row>
    <row r="20" spans="1:30" x14ac:dyDescent="0.25">
      <c r="A20" s="1">
        <v>11</v>
      </c>
      <c r="B20" s="48"/>
      <c r="C20" s="48"/>
      <c r="D20" s="48"/>
      <c r="E20" s="48"/>
      <c r="F20" s="48"/>
      <c r="G20" s="48"/>
      <c r="H20" s="49"/>
      <c r="I20" s="49"/>
      <c r="J20" s="49"/>
      <c r="K20" s="49"/>
      <c r="L20" s="49"/>
      <c r="M20" s="49"/>
      <c r="N20" s="49"/>
      <c r="O20" s="20"/>
      <c r="S20">
        <f t="shared" si="4"/>
        <v>0</v>
      </c>
      <c r="T20">
        <f t="shared" si="5"/>
        <v>0</v>
      </c>
      <c r="U20">
        <f t="shared" si="6"/>
        <v>0</v>
      </c>
      <c r="V20">
        <f t="shared" si="10"/>
        <v>0</v>
      </c>
      <c r="W20">
        <f t="shared" si="11"/>
        <v>0</v>
      </c>
      <c r="X20">
        <f t="shared" si="12"/>
        <v>0</v>
      </c>
      <c r="Y20">
        <f t="shared" si="1"/>
        <v>0</v>
      </c>
      <c r="AA20" s="76">
        <f t="shared" si="8"/>
        <v>0</v>
      </c>
      <c r="AB20">
        <f t="shared" si="9"/>
        <v>0</v>
      </c>
      <c r="AC20">
        <f t="shared" si="2"/>
        <v>0</v>
      </c>
      <c r="AD20">
        <f t="shared" si="3"/>
        <v>0</v>
      </c>
    </row>
    <row r="21" spans="1:30" x14ac:dyDescent="0.25">
      <c r="A21" s="1">
        <v>12</v>
      </c>
      <c r="B21" s="48"/>
      <c r="C21" s="48"/>
      <c r="D21" s="48"/>
      <c r="E21" s="48"/>
      <c r="F21" s="48"/>
      <c r="G21" s="48"/>
      <c r="H21" s="49"/>
      <c r="I21" s="49"/>
      <c r="J21" s="49"/>
      <c r="K21" s="49"/>
      <c r="L21" s="49"/>
      <c r="M21" s="49"/>
      <c r="N21" s="49"/>
      <c r="O21" s="20"/>
      <c r="S21">
        <f t="shared" si="4"/>
        <v>0</v>
      </c>
      <c r="T21">
        <f t="shared" si="5"/>
        <v>0</v>
      </c>
      <c r="U21">
        <f t="shared" si="6"/>
        <v>0</v>
      </c>
      <c r="V21">
        <f t="shared" si="10"/>
        <v>0</v>
      </c>
      <c r="W21">
        <f t="shared" si="11"/>
        <v>0</v>
      </c>
      <c r="X21">
        <f t="shared" si="12"/>
        <v>0</v>
      </c>
      <c r="Y21">
        <f t="shared" si="1"/>
        <v>0</v>
      </c>
      <c r="AA21" s="76">
        <f t="shared" si="8"/>
        <v>0</v>
      </c>
      <c r="AB21">
        <f t="shared" si="9"/>
        <v>0</v>
      </c>
      <c r="AC21">
        <f t="shared" si="2"/>
        <v>0</v>
      </c>
      <c r="AD21">
        <f t="shared" si="3"/>
        <v>0</v>
      </c>
    </row>
    <row r="22" spans="1:30" x14ac:dyDescent="0.25">
      <c r="A22" s="1">
        <v>13</v>
      </c>
      <c r="B22" s="48"/>
      <c r="C22" s="48"/>
      <c r="D22" s="48"/>
      <c r="E22" s="48"/>
      <c r="F22" s="48"/>
      <c r="G22" s="48"/>
      <c r="H22" s="49"/>
      <c r="I22" s="49"/>
      <c r="J22" s="49"/>
      <c r="K22" s="49"/>
      <c r="L22" s="49"/>
      <c r="M22" s="49"/>
      <c r="N22" s="49"/>
      <c r="O22" s="20"/>
      <c r="S22">
        <f t="shared" si="4"/>
        <v>0</v>
      </c>
      <c r="T22">
        <f t="shared" si="5"/>
        <v>0</v>
      </c>
      <c r="U22">
        <f t="shared" si="6"/>
        <v>0</v>
      </c>
      <c r="V22">
        <f t="shared" si="10"/>
        <v>0</v>
      </c>
      <c r="W22">
        <f t="shared" si="11"/>
        <v>0</v>
      </c>
      <c r="X22">
        <f t="shared" si="12"/>
        <v>0</v>
      </c>
      <c r="Y22">
        <f t="shared" si="1"/>
        <v>0</v>
      </c>
      <c r="AA22" s="76">
        <f t="shared" si="8"/>
        <v>0</v>
      </c>
      <c r="AB22">
        <f t="shared" si="9"/>
        <v>0</v>
      </c>
      <c r="AC22">
        <f t="shared" si="2"/>
        <v>0</v>
      </c>
      <c r="AD22">
        <f t="shared" si="3"/>
        <v>0</v>
      </c>
    </row>
    <row r="23" spans="1:30" x14ac:dyDescent="0.25">
      <c r="A23" s="1">
        <v>14</v>
      </c>
      <c r="B23" s="48"/>
      <c r="C23" s="48"/>
      <c r="D23" s="48"/>
      <c r="E23" s="48"/>
      <c r="F23" s="48"/>
      <c r="G23" s="48"/>
      <c r="H23" s="49"/>
      <c r="I23" s="49"/>
      <c r="J23" s="49"/>
      <c r="K23" s="49"/>
      <c r="L23" s="49"/>
      <c r="M23" s="49"/>
      <c r="N23" s="49"/>
      <c r="O23" s="20"/>
      <c r="S23">
        <f t="shared" si="4"/>
        <v>0</v>
      </c>
      <c r="T23">
        <f t="shared" si="5"/>
        <v>0</v>
      </c>
      <c r="U23">
        <f t="shared" si="6"/>
        <v>0</v>
      </c>
      <c r="V23">
        <f t="shared" si="10"/>
        <v>0</v>
      </c>
      <c r="W23">
        <f t="shared" si="11"/>
        <v>0</v>
      </c>
      <c r="X23">
        <f t="shared" si="12"/>
        <v>0</v>
      </c>
      <c r="Y23">
        <f t="shared" si="1"/>
        <v>0</v>
      </c>
      <c r="AA23" s="76">
        <f t="shared" si="8"/>
        <v>0</v>
      </c>
      <c r="AB23">
        <f t="shared" si="9"/>
        <v>0</v>
      </c>
      <c r="AC23">
        <f t="shared" si="2"/>
        <v>0</v>
      </c>
      <c r="AD23">
        <f t="shared" si="3"/>
        <v>0</v>
      </c>
    </row>
    <row r="24" spans="1:30" x14ac:dyDescent="0.25">
      <c r="A24" s="1">
        <v>15</v>
      </c>
      <c r="B24" s="48"/>
      <c r="C24" s="48"/>
      <c r="D24" s="48"/>
      <c r="E24" s="48"/>
      <c r="F24" s="48"/>
      <c r="G24" s="48"/>
      <c r="H24" s="49"/>
      <c r="I24" s="49"/>
      <c r="J24" s="49"/>
      <c r="K24" s="49"/>
      <c r="L24" s="49"/>
      <c r="M24" s="49"/>
      <c r="N24" s="49"/>
      <c r="O24" s="20"/>
      <c r="S24">
        <f t="shared" si="4"/>
        <v>0</v>
      </c>
      <c r="T24">
        <f t="shared" si="5"/>
        <v>0</v>
      </c>
      <c r="U24">
        <f t="shared" si="6"/>
        <v>0</v>
      </c>
      <c r="V24">
        <f t="shared" si="10"/>
        <v>0</v>
      </c>
      <c r="W24">
        <f t="shared" si="11"/>
        <v>0</v>
      </c>
      <c r="X24">
        <f t="shared" si="12"/>
        <v>0</v>
      </c>
      <c r="Y24">
        <f t="shared" si="1"/>
        <v>0</v>
      </c>
      <c r="AA24" s="76">
        <f t="shared" si="8"/>
        <v>0</v>
      </c>
      <c r="AB24">
        <f t="shared" si="9"/>
        <v>0</v>
      </c>
      <c r="AC24">
        <f t="shared" si="2"/>
        <v>0</v>
      </c>
      <c r="AD24">
        <f t="shared" si="3"/>
        <v>0</v>
      </c>
    </row>
    <row r="25" spans="1:30" hidden="1" x14ac:dyDescent="0.25">
      <c r="A25" s="1">
        <v>16</v>
      </c>
      <c r="B25" s="48"/>
      <c r="C25" s="48"/>
      <c r="D25" s="48"/>
      <c r="E25" s="48"/>
      <c r="F25" s="48"/>
      <c r="G25" s="48"/>
      <c r="H25" s="49"/>
      <c r="I25" s="49"/>
      <c r="J25" s="49"/>
      <c r="K25" s="49"/>
      <c r="L25" s="49"/>
      <c r="M25" s="49"/>
      <c r="N25" s="50"/>
      <c r="O25" s="20"/>
      <c r="S25">
        <f t="shared" si="4"/>
        <v>0</v>
      </c>
      <c r="T25">
        <f t="shared" si="5"/>
        <v>0</v>
      </c>
      <c r="U25">
        <f t="shared" si="6"/>
        <v>0</v>
      </c>
      <c r="V25">
        <f t="shared" si="10"/>
        <v>0</v>
      </c>
      <c r="W25">
        <f t="shared" si="11"/>
        <v>0</v>
      </c>
      <c r="X25">
        <f t="shared" si="12"/>
        <v>0</v>
      </c>
      <c r="Y25">
        <f t="shared" si="1"/>
        <v>0</v>
      </c>
      <c r="AA25" s="76">
        <f t="shared" si="8"/>
        <v>0</v>
      </c>
      <c r="AB25">
        <f t="shared" si="9"/>
        <v>0</v>
      </c>
      <c r="AC25">
        <f t="shared" si="2"/>
        <v>0</v>
      </c>
      <c r="AD25">
        <f t="shared" si="3"/>
        <v>0</v>
      </c>
    </row>
    <row r="26" spans="1:30" hidden="1" x14ac:dyDescent="0.25">
      <c r="A26" s="1">
        <v>17</v>
      </c>
      <c r="B26" s="48"/>
      <c r="C26" s="48"/>
      <c r="D26" s="48"/>
      <c r="E26" s="48"/>
      <c r="F26" s="48"/>
      <c r="G26" s="48"/>
      <c r="H26" s="49"/>
      <c r="I26" s="49"/>
      <c r="J26" s="49"/>
      <c r="K26" s="49"/>
      <c r="L26" s="49"/>
      <c r="M26" s="49"/>
      <c r="N26" s="50"/>
      <c r="O26" s="20"/>
      <c r="S26">
        <f t="shared" si="4"/>
        <v>0</v>
      </c>
      <c r="T26">
        <f t="shared" si="5"/>
        <v>0</v>
      </c>
      <c r="U26">
        <f t="shared" si="6"/>
        <v>0</v>
      </c>
      <c r="V26">
        <f t="shared" si="10"/>
        <v>0</v>
      </c>
      <c r="W26">
        <f t="shared" si="11"/>
        <v>0</v>
      </c>
      <c r="X26">
        <f t="shared" si="12"/>
        <v>0</v>
      </c>
      <c r="Y26">
        <f t="shared" si="1"/>
        <v>0</v>
      </c>
      <c r="AA26" s="76">
        <f t="shared" si="8"/>
        <v>0</v>
      </c>
      <c r="AB26">
        <f t="shared" si="9"/>
        <v>0</v>
      </c>
      <c r="AC26">
        <f t="shared" si="2"/>
        <v>0</v>
      </c>
      <c r="AD26">
        <f t="shared" si="3"/>
        <v>0</v>
      </c>
    </row>
    <row r="27" spans="1:30" hidden="1" x14ac:dyDescent="0.25">
      <c r="A27" s="1">
        <v>18</v>
      </c>
      <c r="B27" s="48"/>
      <c r="C27" s="48"/>
      <c r="D27" s="48"/>
      <c r="E27" s="48"/>
      <c r="F27" s="48"/>
      <c r="G27" s="48"/>
      <c r="H27" s="49"/>
      <c r="I27" s="49"/>
      <c r="J27" s="49"/>
      <c r="K27" s="49"/>
      <c r="L27" s="49"/>
      <c r="M27" s="49"/>
      <c r="N27" s="50"/>
      <c r="O27" s="20"/>
      <c r="S27">
        <f t="shared" si="4"/>
        <v>0</v>
      </c>
      <c r="T27">
        <f t="shared" si="5"/>
        <v>0</v>
      </c>
      <c r="U27">
        <f t="shared" si="6"/>
        <v>0</v>
      </c>
      <c r="V27">
        <f t="shared" si="10"/>
        <v>0</v>
      </c>
      <c r="W27">
        <f t="shared" si="11"/>
        <v>0</v>
      </c>
      <c r="X27">
        <f t="shared" si="12"/>
        <v>0</v>
      </c>
      <c r="Y27">
        <f t="shared" si="1"/>
        <v>0</v>
      </c>
      <c r="AA27" s="76">
        <f t="shared" si="8"/>
        <v>0</v>
      </c>
      <c r="AB27">
        <f t="shared" si="9"/>
        <v>0</v>
      </c>
      <c r="AC27">
        <f t="shared" si="2"/>
        <v>0</v>
      </c>
      <c r="AD27">
        <f t="shared" si="3"/>
        <v>0</v>
      </c>
    </row>
    <row r="28" spans="1:30" hidden="1" x14ac:dyDescent="0.25">
      <c r="A28" s="1">
        <v>19</v>
      </c>
      <c r="B28" s="48"/>
      <c r="C28" s="48"/>
      <c r="D28" s="48"/>
      <c r="E28" s="48"/>
      <c r="F28" s="48"/>
      <c r="G28" s="48"/>
      <c r="H28" s="49"/>
      <c r="I28" s="49"/>
      <c r="J28" s="49"/>
      <c r="K28" s="49"/>
      <c r="L28" s="49"/>
      <c r="M28" s="49"/>
      <c r="N28" s="50"/>
      <c r="O28" s="20"/>
      <c r="S28">
        <f t="shared" si="4"/>
        <v>0</v>
      </c>
      <c r="T28">
        <f t="shared" si="5"/>
        <v>0</v>
      </c>
      <c r="U28">
        <f t="shared" si="6"/>
        <v>0</v>
      </c>
      <c r="V28">
        <f t="shared" si="10"/>
        <v>0</v>
      </c>
      <c r="W28">
        <f t="shared" si="11"/>
        <v>0</v>
      </c>
      <c r="X28">
        <f t="shared" si="12"/>
        <v>0</v>
      </c>
      <c r="Y28">
        <f t="shared" si="1"/>
        <v>0</v>
      </c>
      <c r="AA28" s="76">
        <f t="shared" si="8"/>
        <v>0</v>
      </c>
      <c r="AB28">
        <f t="shared" si="9"/>
        <v>0</v>
      </c>
      <c r="AC28">
        <f t="shared" si="2"/>
        <v>0</v>
      </c>
      <c r="AD28">
        <f t="shared" si="3"/>
        <v>0</v>
      </c>
    </row>
    <row r="29" spans="1:30" hidden="1" x14ac:dyDescent="0.25">
      <c r="A29" s="1">
        <v>20</v>
      </c>
      <c r="B29" s="48"/>
      <c r="C29" s="48"/>
      <c r="D29" s="48"/>
      <c r="E29" s="48"/>
      <c r="F29" s="48"/>
      <c r="G29" s="48"/>
      <c r="H29" s="49"/>
      <c r="I29" s="49"/>
      <c r="J29" s="49"/>
      <c r="K29" s="49"/>
      <c r="L29" s="49"/>
      <c r="M29" s="49"/>
      <c r="N29" s="50"/>
      <c r="O29" s="20"/>
      <c r="S29">
        <f t="shared" si="4"/>
        <v>0</v>
      </c>
      <c r="T29">
        <f t="shared" si="5"/>
        <v>0</v>
      </c>
      <c r="U29">
        <f t="shared" si="6"/>
        <v>0</v>
      </c>
      <c r="V29">
        <f t="shared" si="10"/>
        <v>0</v>
      </c>
      <c r="W29">
        <f t="shared" si="11"/>
        <v>0</v>
      </c>
      <c r="X29">
        <f t="shared" si="12"/>
        <v>0</v>
      </c>
      <c r="Y29">
        <f t="shared" si="1"/>
        <v>0</v>
      </c>
      <c r="AA29" s="76">
        <f t="shared" si="8"/>
        <v>0</v>
      </c>
      <c r="AB29">
        <f t="shared" si="9"/>
        <v>0</v>
      </c>
      <c r="AC29">
        <f t="shared" si="2"/>
        <v>0</v>
      </c>
      <c r="AD29">
        <f t="shared" si="3"/>
        <v>0</v>
      </c>
    </row>
    <row r="30" spans="1:30" hidden="1" x14ac:dyDescent="0.25">
      <c r="A30" s="1">
        <v>21</v>
      </c>
      <c r="B30" s="48"/>
      <c r="C30" s="48"/>
      <c r="D30" s="48"/>
      <c r="E30" s="48"/>
      <c r="F30" s="48"/>
      <c r="G30" s="48"/>
      <c r="H30" s="49"/>
      <c r="I30" s="49"/>
      <c r="J30" s="49"/>
      <c r="K30" s="49"/>
      <c r="L30" s="49"/>
      <c r="M30" s="49"/>
      <c r="N30" s="50"/>
      <c r="O30" s="20"/>
      <c r="S30">
        <f t="shared" si="4"/>
        <v>0</v>
      </c>
      <c r="T30">
        <f t="shared" si="5"/>
        <v>0</v>
      </c>
      <c r="U30">
        <f t="shared" si="6"/>
        <v>0</v>
      </c>
      <c r="V30">
        <f t="shared" si="10"/>
        <v>0</v>
      </c>
      <c r="W30">
        <f t="shared" si="11"/>
        <v>0</v>
      </c>
      <c r="X30">
        <f t="shared" si="12"/>
        <v>0</v>
      </c>
      <c r="Y30">
        <f t="shared" si="1"/>
        <v>0</v>
      </c>
      <c r="AA30" s="76">
        <f t="shared" si="8"/>
        <v>0</v>
      </c>
      <c r="AB30">
        <f t="shared" si="9"/>
        <v>0</v>
      </c>
      <c r="AC30">
        <f t="shared" si="2"/>
        <v>0</v>
      </c>
      <c r="AD30">
        <f t="shared" si="3"/>
        <v>0</v>
      </c>
    </row>
    <row r="31" spans="1:30" hidden="1" x14ac:dyDescent="0.25">
      <c r="A31" s="1">
        <v>22</v>
      </c>
      <c r="B31" s="48"/>
      <c r="C31" s="48"/>
      <c r="D31" s="48"/>
      <c r="E31" s="48"/>
      <c r="F31" s="48"/>
      <c r="G31" s="48"/>
      <c r="H31" s="49"/>
      <c r="I31" s="49"/>
      <c r="J31" s="49"/>
      <c r="K31" s="49"/>
      <c r="L31" s="49"/>
      <c r="M31" s="49"/>
      <c r="N31" s="50"/>
      <c r="O31" s="20"/>
      <c r="S31">
        <f t="shared" si="4"/>
        <v>0</v>
      </c>
      <c r="T31">
        <f t="shared" si="5"/>
        <v>0</v>
      </c>
      <c r="U31">
        <f t="shared" si="6"/>
        <v>0</v>
      </c>
      <c r="V31">
        <f t="shared" si="10"/>
        <v>0</v>
      </c>
      <c r="W31">
        <f t="shared" si="11"/>
        <v>0</v>
      </c>
      <c r="X31">
        <f t="shared" si="12"/>
        <v>0</v>
      </c>
      <c r="Y31">
        <f t="shared" si="1"/>
        <v>0</v>
      </c>
      <c r="AA31" s="76">
        <f t="shared" si="8"/>
        <v>0</v>
      </c>
      <c r="AB31">
        <f t="shared" si="9"/>
        <v>0</v>
      </c>
      <c r="AC31">
        <f t="shared" si="2"/>
        <v>0</v>
      </c>
      <c r="AD31">
        <f t="shared" si="3"/>
        <v>0</v>
      </c>
    </row>
    <row r="32" spans="1:30" hidden="1" x14ac:dyDescent="0.25">
      <c r="A32" s="1">
        <v>23</v>
      </c>
      <c r="B32" s="48"/>
      <c r="C32" s="48"/>
      <c r="D32" s="48"/>
      <c r="E32" s="48"/>
      <c r="F32" s="48"/>
      <c r="G32" s="48"/>
      <c r="H32" s="49"/>
      <c r="I32" s="49"/>
      <c r="J32" s="49"/>
      <c r="K32" s="49"/>
      <c r="L32" s="49"/>
      <c r="M32" s="49"/>
      <c r="N32" s="50"/>
      <c r="O32" s="20"/>
      <c r="S32">
        <f t="shared" si="4"/>
        <v>0</v>
      </c>
      <c r="T32">
        <f t="shared" si="5"/>
        <v>0</v>
      </c>
      <c r="U32">
        <f t="shared" si="6"/>
        <v>0</v>
      </c>
      <c r="V32">
        <f t="shared" si="10"/>
        <v>0</v>
      </c>
      <c r="W32">
        <f t="shared" si="11"/>
        <v>0</v>
      </c>
      <c r="X32">
        <f t="shared" si="12"/>
        <v>0</v>
      </c>
      <c r="Y32">
        <f t="shared" si="1"/>
        <v>0</v>
      </c>
      <c r="AA32" s="76">
        <f t="shared" si="8"/>
        <v>0</v>
      </c>
      <c r="AB32">
        <f t="shared" si="9"/>
        <v>0</v>
      </c>
      <c r="AC32">
        <f t="shared" si="2"/>
        <v>0</v>
      </c>
      <c r="AD32">
        <f t="shared" si="3"/>
        <v>0</v>
      </c>
    </row>
    <row r="33" spans="1:30" hidden="1" x14ac:dyDescent="0.25">
      <c r="A33" s="1">
        <v>24</v>
      </c>
      <c r="B33" s="48"/>
      <c r="C33" s="48"/>
      <c r="D33" s="48"/>
      <c r="E33" s="48"/>
      <c r="F33" s="48"/>
      <c r="G33" s="48"/>
      <c r="H33" s="49"/>
      <c r="I33" s="49"/>
      <c r="J33" s="49"/>
      <c r="K33" s="49"/>
      <c r="L33" s="49"/>
      <c r="M33" s="49"/>
      <c r="N33" s="50"/>
      <c r="O33" s="20"/>
      <c r="S33">
        <f t="shared" si="4"/>
        <v>0</v>
      </c>
      <c r="T33">
        <f t="shared" si="5"/>
        <v>0</v>
      </c>
      <c r="U33">
        <f t="shared" si="6"/>
        <v>0</v>
      </c>
      <c r="V33">
        <f t="shared" si="10"/>
        <v>0</v>
      </c>
      <c r="W33">
        <f t="shared" si="11"/>
        <v>0</v>
      </c>
      <c r="X33">
        <f t="shared" si="12"/>
        <v>0</v>
      </c>
      <c r="Y33">
        <f t="shared" si="1"/>
        <v>0</v>
      </c>
      <c r="AA33" s="76">
        <f t="shared" si="8"/>
        <v>0</v>
      </c>
      <c r="AB33">
        <f t="shared" si="9"/>
        <v>0</v>
      </c>
      <c r="AC33">
        <f t="shared" si="2"/>
        <v>0</v>
      </c>
      <c r="AD33">
        <f t="shared" si="3"/>
        <v>0</v>
      </c>
    </row>
    <row r="34" spans="1:30" hidden="1" x14ac:dyDescent="0.25">
      <c r="A34" s="1">
        <v>25</v>
      </c>
      <c r="B34" s="48"/>
      <c r="C34" s="48"/>
      <c r="D34" s="48"/>
      <c r="E34" s="48"/>
      <c r="F34" s="48"/>
      <c r="G34" s="48"/>
      <c r="H34" s="49"/>
      <c r="I34" s="49"/>
      <c r="J34" s="49"/>
      <c r="K34" s="49"/>
      <c r="L34" s="49"/>
      <c r="M34" s="49"/>
      <c r="N34" s="50"/>
      <c r="O34" s="20"/>
      <c r="S34">
        <f t="shared" si="4"/>
        <v>0</v>
      </c>
      <c r="T34">
        <f t="shared" si="5"/>
        <v>0</v>
      </c>
      <c r="U34">
        <f t="shared" si="6"/>
        <v>0</v>
      </c>
      <c r="V34">
        <f t="shared" si="10"/>
        <v>0</v>
      </c>
      <c r="W34">
        <f t="shared" si="11"/>
        <v>0</v>
      </c>
      <c r="X34">
        <f t="shared" si="12"/>
        <v>0</v>
      </c>
      <c r="Y34">
        <f t="shared" si="1"/>
        <v>0</v>
      </c>
      <c r="AA34" s="76">
        <f t="shared" si="8"/>
        <v>0</v>
      </c>
      <c r="AB34">
        <f t="shared" si="9"/>
        <v>0</v>
      </c>
      <c r="AC34">
        <f t="shared" si="2"/>
        <v>0</v>
      </c>
      <c r="AD34">
        <f t="shared" si="3"/>
        <v>0</v>
      </c>
    </row>
    <row r="35" spans="1:30" hidden="1" x14ac:dyDescent="0.25">
      <c r="A35" s="1">
        <v>26</v>
      </c>
      <c r="B35" s="48"/>
      <c r="C35" s="48"/>
      <c r="D35" s="48"/>
      <c r="E35" s="48"/>
      <c r="F35" s="48"/>
      <c r="G35" s="48"/>
      <c r="H35" s="49"/>
      <c r="I35" s="49"/>
      <c r="J35" s="49"/>
      <c r="K35" s="49"/>
      <c r="L35" s="49"/>
      <c r="M35" s="49"/>
      <c r="N35" s="50"/>
      <c r="O35" s="20"/>
      <c r="S35">
        <f t="shared" si="4"/>
        <v>0</v>
      </c>
      <c r="T35">
        <f t="shared" si="5"/>
        <v>0</v>
      </c>
      <c r="U35">
        <f t="shared" si="6"/>
        <v>0</v>
      </c>
      <c r="V35">
        <f t="shared" si="10"/>
        <v>0</v>
      </c>
      <c r="W35">
        <f t="shared" si="11"/>
        <v>0</v>
      </c>
      <c r="X35">
        <f t="shared" si="12"/>
        <v>0</v>
      </c>
      <c r="Y35">
        <f t="shared" si="1"/>
        <v>0</v>
      </c>
      <c r="AA35" s="76">
        <f t="shared" si="8"/>
        <v>0</v>
      </c>
      <c r="AB35">
        <f t="shared" si="9"/>
        <v>0</v>
      </c>
      <c r="AC35">
        <f t="shared" si="2"/>
        <v>0</v>
      </c>
      <c r="AD35">
        <f t="shared" si="3"/>
        <v>0</v>
      </c>
    </row>
    <row r="36" spans="1:30" hidden="1" x14ac:dyDescent="0.25">
      <c r="A36" s="1">
        <v>27</v>
      </c>
      <c r="B36" s="48"/>
      <c r="C36" s="48"/>
      <c r="D36" s="48"/>
      <c r="E36" s="48"/>
      <c r="F36" s="48"/>
      <c r="G36" s="48"/>
      <c r="H36" s="49"/>
      <c r="I36" s="49"/>
      <c r="J36" s="49"/>
      <c r="K36" s="49"/>
      <c r="L36" s="49"/>
      <c r="M36" s="49"/>
      <c r="N36" s="50"/>
      <c r="O36" s="20"/>
      <c r="S36">
        <f t="shared" si="4"/>
        <v>0</v>
      </c>
      <c r="T36">
        <f t="shared" si="5"/>
        <v>0</v>
      </c>
      <c r="U36">
        <f t="shared" si="6"/>
        <v>0</v>
      </c>
      <c r="V36">
        <f t="shared" si="10"/>
        <v>0</v>
      </c>
      <c r="W36">
        <f t="shared" si="11"/>
        <v>0</v>
      </c>
      <c r="X36">
        <f t="shared" si="12"/>
        <v>0</v>
      </c>
      <c r="Y36">
        <f t="shared" si="1"/>
        <v>0</v>
      </c>
      <c r="AA36" s="76">
        <f t="shared" si="8"/>
        <v>0</v>
      </c>
      <c r="AB36">
        <f t="shared" si="9"/>
        <v>0</v>
      </c>
      <c r="AC36">
        <f t="shared" si="2"/>
        <v>0</v>
      </c>
      <c r="AD36">
        <f t="shared" si="3"/>
        <v>0</v>
      </c>
    </row>
    <row r="37" spans="1:30" hidden="1" x14ac:dyDescent="0.25">
      <c r="A37" s="1">
        <v>28</v>
      </c>
      <c r="B37" s="48"/>
      <c r="C37" s="48"/>
      <c r="D37" s="48"/>
      <c r="E37" s="48"/>
      <c r="F37" s="48"/>
      <c r="G37" s="48"/>
      <c r="H37" s="49"/>
      <c r="I37" s="49"/>
      <c r="J37" s="49"/>
      <c r="K37" s="49"/>
      <c r="L37" s="49"/>
      <c r="M37" s="49"/>
      <c r="N37" s="50"/>
      <c r="O37" s="20"/>
      <c r="S37">
        <f t="shared" si="4"/>
        <v>0</v>
      </c>
      <c r="T37">
        <f t="shared" si="5"/>
        <v>0</v>
      </c>
      <c r="U37">
        <f t="shared" si="6"/>
        <v>0</v>
      </c>
      <c r="V37">
        <f t="shared" si="10"/>
        <v>0</v>
      </c>
      <c r="W37">
        <f t="shared" si="11"/>
        <v>0</v>
      </c>
      <c r="X37">
        <f t="shared" si="12"/>
        <v>0</v>
      </c>
      <c r="Y37">
        <f t="shared" si="1"/>
        <v>0</v>
      </c>
      <c r="AA37" s="76">
        <f t="shared" si="8"/>
        <v>0</v>
      </c>
      <c r="AB37">
        <f t="shared" si="9"/>
        <v>0</v>
      </c>
      <c r="AC37">
        <f t="shared" si="2"/>
        <v>0</v>
      </c>
      <c r="AD37">
        <f t="shared" si="3"/>
        <v>0</v>
      </c>
    </row>
    <row r="38" spans="1:30" hidden="1" x14ac:dyDescent="0.25">
      <c r="A38" s="1">
        <v>29</v>
      </c>
      <c r="B38" s="48"/>
      <c r="C38" s="48"/>
      <c r="D38" s="48"/>
      <c r="E38" s="48"/>
      <c r="F38" s="48"/>
      <c r="G38" s="48"/>
      <c r="H38" s="49"/>
      <c r="I38" s="49"/>
      <c r="J38" s="49"/>
      <c r="K38" s="49"/>
      <c r="L38" s="49"/>
      <c r="M38" s="49"/>
      <c r="N38" s="50"/>
      <c r="O38" s="20"/>
      <c r="S38">
        <f t="shared" si="4"/>
        <v>0</v>
      </c>
      <c r="T38">
        <f t="shared" si="5"/>
        <v>0</v>
      </c>
      <c r="U38">
        <f t="shared" si="6"/>
        <v>0</v>
      </c>
      <c r="V38">
        <f t="shared" si="10"/>
        <v>0</v>
      </c>
      <c r="W38">
        <f t="shared" si="11"/>
        <v>0</v>
      </c>
      <c r="X38">
        <f t="shared" si="12"/>
        <v>0</v>
      </c>
      <c r="Y38">
        <f t="shared" si="1"/>
        <v>0</v>
      </c>
      <c r="AA38" s="76">
        <f t="shared" si="8"/>
        <v>0</v>
      </c>
      <c r="AB38">
        <f t="shared" si="9"/>
        <v>0</v>
      </c>
      <c r="AC38">
        <f t="shared" si="2"/>
        <v>0</v>
      </c>
      <c r="AD38">
        <f t="shared" si="3"/>
        <v>0</v>
      </c>
    </row>
    <row r="39" spans="1:30" hidden="1" x14ac:dyDescent="0.25">
      <c r="A39" s="1">
        <v>30</v>
      </c>
      <c r="B39" s="48"/>
      <c r="C39" s="48"/>
      <c r="D39" s="48"/>
      <c r="E39" s="48"/>
      <c r="F39" s="48"/>
      <c r="G39" s="48"/>
      <c r="H39" s="49"/>
      <c r="I39" s="49"/>
      <c r="J39" s="49"/>
      <c r="K39" s="49"/>
      <c r="L39" s="49"/>
      <c r="M39" s="49"/>
      <c r="N39" s="50"/>
      <c r="O39" s="20"/>
      <c r="S39">
        <f t="shared" si="4"/>
        <v>0</v>
      </c>
      <c r="T39">
        <f t="shared" si="5"/>
        <v>0</v>
      </c>
      <c r="U39">
        <f t="shared" si="6"/>
        <v>0</v>
      </c>
      <c r="V39">
        <f t="shared" si="10"/>
        <v>0</v>
      </c>
      <c r="W39">
        <f t="shared" si="11"/>
        <v>0</v>
      </c>
      <c r="X39">
        <f t="shared" si="12"/>
        <v>0</v>
      </c>
      <c r="Y39">
        <f t="shared" si="1"/>
        <v>0</v>
      </c>
      <c r="AA39" s="76">
        <f t="shared" si="8"/>
        <v>0</v>
      </c>
      <c r="AB39">
        <f t="shared" si="9"/>
        <v>0</v>
      </c>
      <c r="AC39">
        <f t="shared" si="2"/>
        <v>0</v>
      </c>
      <c r="AD39">
        <f t="shared" si="3"/>
        <v>0</v>
      </c>
    </row>
    <row r="40" spans="1:30" hidden="1" x14ac:dyDescent="0.25">
      <c r="A40" s="1">
        <v>31</v>
      </c>
      <c r="B40" s="48"/>
      <c r="C40" s="48"/>
      <c r="D40" s="48"/>
      <c r="E40" s="48"/>
      <c r="F40" s="48"/>
      <c r="G40" s="48"/>
      <c r="H40" s="49"/>
      <c r="I40" s="49"/>
      <c r="J40" s="49"/>
      <c r="K40" s="49"/>
      <c r="L40" s="49"/>
      <c r="M40" s="49"/>
      <c r="N40" s="50"/>
      <c r="O40" s="20"/>
      <c r="S40">
        <f t="shared" si="4"/>
        <v>0</v>
      </c>
      <c r="T40">
        <f t="shared" si="5"/>
        <v>0</v>
      </c>
      <c r="U40">
        <f t="shared" si="6"/>
        <v>0</v>
      </c>
      <c r="V40">
        <f t="shared" si="10"/>
        <v>0</v>
      </c>
      <c r="W40">
        <f t="shared" si="11"/>
        <v>0</v>
      </c>
      <c r="X40">
        <f t="shared" si="12"/>
        <v>0</v>
      </c>
      <c r="Y40">
        <f t="shared" si="1"/>
        <v>0</v>
      </c>
      <c r="AA40" s="76">
        <f t="shared" si="8"/>
        <v>0</v>
      </c>
      <c r="AB40">
        <f t="shared" si="9"/>
        <v>0</v>
      </c>
      <c r="AC40">
        <f t="shared" si="2"/>
        <v>0</v>
      </c>
      <c r="AD40">
        <f t="shared" si="3"/>
        <v>0</v>
      </c>
    </row>
    <row r="41" spans="1:30" hidden="1" x14ac:dyDescent="0.25">
      <c r="A41" s="1">
        <v>32</v>
      </c>
      <c r="B41" s="48"/>
      <c r="C41" s="48"/>
      <c r="D41" s="48"/>
      <c r="E41" s="48"/>
      <c r="F41" s="48"/>
      <c r="G41" s="48"/>
      <c r="H41" s="49"/>
      <c r="I41" s="49"/>
      <c r="J41" s="49"/>
      <c r="K41" s="49"/>
      <c r="L41" s="49"/>
      <c r="M41" s="49"/>
      <c r="N41" s="50"/>
      <c r="O41" s="20"/>
      <c r="S41">
        <f t="shared" si="4"/>
        <v>0</v>
      </c>
      <c r="T41">
        <f t="shared" si="5"/>
        <v>0</v>
      </c>
      <c r="U41">
        <f t="shared" si="6"/>
        <v>0</v>
      </c>
      <c r="V41">
        <f t="shared" si="10"/>
        <v>0</v>
      </c>
      <c r="W41">
        <f t="shared" si="11"/>
        <v>0</v>
      </c>
      <c r="X41">
        <f t="shared" si="12"/>
        <v>0</v>
      </c>
      <c r="Y41">
        <f t="shared" si="1"/>
        <v>0</v>
      </c>
      <c r="AA41" s="76">
        <f t="shared" si="8"/>
        <v>0</v>
      </c>
      <c r="AB41">
        <f t="shared" si="9"/>
        <v>0</v>
      </c>
      <c r="AC41">
        <f t="shared" si="2"/>
        <v>0</v>
      </c>
      <c r="AD41">
        <f t="shared" si="3"/>
        <v>0</v>
      </c>
    </row>
    <row r="42" spans="1:30" hidden="1" x14ac:dyDescent="0.25">
      <c r="A42" s="1">
        <v>33</v>
      </c>
      <c r="B42" s="48"/>
      <c r="C42" s="48"/>
      <c r="D42" s="48"/>
      <c r="E42" s="48"/>
      <c r="F42" s="48"/>
      <c r="G42" s="48"/>
      <c r="H42" s="49"/>
      <c r="I42" s="49"/>
      <c r="J42" s="49"/>
      <c r="K42" s="49"/>
      <c r="L42" s="49"/>
      <c r="M42" s="49"/>
      <c r="N42" s="50"/>
      <c r="O42" s="20"/>
      <c r="S42">
        <f t="shared" si="4"/>
        <v>0</v>
      </c>
      <c r="T42">
        <f t="shared" si="5"/>
        <v>0</v>
      </c>
      <c r="U42">
        <f t="shared" si="6"/>
        <v>0</v>
      </c>
      <c r="V42">
        <f t="shared" si="10"/>
        <v>0</v>
      </c>
      <c r="W42">
        <f t="shared" si="11"/>
        <v>0</v>
      </c>
      <c r="X42">
        <f t="shared" si="12"/>
        <v>0</v>
      </c>
      <c r="Y42">
        <f t="shared" ref="Y42:Y73" si="13">IF(N42=$Q$6,1,0)</f>
        <v>0</v>
      </c>
      <c r="AA42" s="76">
        <f t="shared" si="8"/>
        <v>0</v>
      </c>
      <c r="AB42">
        <f t="shared" si="9"/>
        <v>0</v>
      </c>
      <c r="AC42">
        <f t="shared" ref="AC42:AC73" si="14">D42</f>
        <v>0</v>
      </c>
      <c r="AD42">
        <f t="shared" ref="AD42:AD73" si="15">F42</f>
        <v>0</v>
      </c>
    </row>
    <row r="43" spans="1:30" hidden="1" x14ac:dyDescent="0.25">
      <c r="A43" s="1">
        <v>34</v>
      </c>
      <c r="B43" s="48"/>
      <c r="C43" s="48"/>
      <c r="D43" s="48"/>
      <c r="E43" s="48"/>
      <c r="F43" s="48"/>
      <c r="G43" s="48"/>
      <c r="H43" s="49"/>
      <c r="I43" s="49"/>
      <c r="J43" s="49"/>
      <c r="K43" s="49"/>
      <c r="L43" s="49"/>
      <c r="M43" s="49"/>
      <c r="N43" s="50"/>
      <c r="O43" s="20"/>
      <c r="S43">
        <f t="shared" si="4"/>
        <v>0</v>
      </c>
      <c r="T43">
        <f t="shared" ref="T43:T79" si="16">IF(I43=$Q$6,1,0)</f>
        <v>0</v>
      </c>
      <c r="U43">
        <f t="shared" si="6"/>
        <v>0</v>
      </c>
      <c r="V43">
        <f t="shared" si="10"/>
        <v>0</v>
      </c>
      <c r="W43">
        <f t="shared" si="11"/>
        <v>0</v>
      </c>
      <c r="X43">
        <f t="shared" si="12"/>
        <v>0</v>
      </c>
      <c r="Y43">
        <f t="shared" si="13"/>
        <v>0</v>
      </c>
      <c r="AA43" s="76">
        <f t="shared" si="8"/>
        <v>0</v>
      </c>
      <c r="AB43">
        <f t="shared" si="9"/>
        <v>0</v>
      </c>
      <c r="AC43">
        <f t="shared" si="14"/>
        <v>0</v>
      </c>
      <c r="AD43">
        <f t="shared" si="15"/>
        <v>0</v>
      </c>
    </row>
    <row r="44" spans="1:30" hidden="1" x14ac:dyDescent="0.25">
      <c r="A44" s="1">
        <v>35</v>
      </c>
      <c r="B44" s="48"/>
      <c r="C44" s="48"/>
      <c r="D44" s="48"/>
      <c r="E44" s="48"/>
      <c r="F44" s="48"/>
      <c r="G44" s="48"/>
      <c r="H44" s="49"/>
      <c r="I44" s="49"/>
      <c r="J44" s="49"/>
      <c r="K44" s="49"/>
      <c r="L44" s="49"/>
      <c r="M44" s="49"/>
      <c r="N44" s="50"/>
      <c r="O44" s="20"/>
      <c r="S44">
        <f t="shared" si="4"/>
        <v>0</v>
      </c>
      <c r="T44">
        <f t="shared" si="16"/>
        <v>0</v>
      </c>
      <c r="U44">
        <f t="shared" si="6"/>
        <v>0</v>
      </c>
      <c r="V44">
        <f t="shared" si="10"/>
        <v>0</v>
      </c>
      <c r="W44">
        <f t="shared" si="11"/>
        <v>0</v>
      </c>
      <c r="X44">
        <f t="shared" si="12"/>
        <v>0</v>
      </c>
      <c r="Y44">
        <f t="shared" si="13"/>
        <v>0</v>
      </c>
      <c r="AA44" s="76">
        <f t="shared" si="8"/>
        <v>0</v>
      </c>
      <c r="AB44">
        <f t="shared" si="9"/>
        <v>0</v>
      </c>
      <c r="AC44">
        <f t="shared" si="14"/>
        <v>0</v>
      </c>
      <c r="AD44">
        <f t="shared" si="15"/>
        <v>0</v>
      </c>
    </row>
    <row r="45" spans="1:30" hidden="1" x14ac:dyDescent="0.25">
      <c r="A45" s="1">
        <v>36</v>
      </c>
      <c r="B45" s="48"/>
      <c r="C45" s="48"/>
      <c r="D45" s="48"/>
      <c r="E45" s="48"/>
      <c r="F45" s="48"/>
      <c r="G45" s="48"/>
      <c r="H45" s="49"/>
      <c r="I45" s="49"/>
      <c r="J45" s="49"/>
      <c r="K45" s="49"/>
      <c r="L45" s="49"/>
      <c r="M45" s="49"/>
      <c r="N45" s="50"/>
      <c r="O45" s="20"/>
      <c r="S45">
        <f t="shared" si="4"/>
        <v>0</v>
      </c>
      <c r="T45">
        <f t="shared" si="16"/>
        <v>0</v>
      </c>
      <c r="U45">
        <f t="shared" si="6"/>
        <v>0</v>
      </c>
      <c r="V45">
        <f t="shared" ref="V45:V79" si="17">IF(K45=$Q$6,1,0)</f>
        <v>0</v>
      </c>
      <c r="W45">
        <f t="shared" ref="W45:W79" si="18">IF(L45=$Q$6,1,0)</f>
        <v>0</v>
      </c>
      <c r="X45">
        <f t="shared" si="12"/>
        <v>0</v>
      </c>
      <c r="Y45">
        <f t="shared" si="13"/>
        <v>0</v>
      </c>
      <c r="AA45" s="76">
        <f t="shared" si="8"/>
        <v>0</v>
      </c>
      <c r="AB45">
        <f t="shared" si="9"/>
        <v>0</v>
      </c>
      <c r="AC45">
        <f t="shared" si="14"/>
        <v>0</v>
      </c>
      <c r="AD45">
        <f t="shared" si="15"/>
        <v>0</v>
      </c>
    </row>
    <row r="46" spans="1:30" hidden="1" x14ac:dyDescent="0.25">
      <c r="A46" s="1">
        <v>37</v>
      </c>
      <c r="B46" s="48"/>
      <c r="C46" s="48"/>
      <c r="D46" s="48"/>
      <c r="E46" s="48"/>
      <c r="F46" s="48"/>
      <c r="G46" s="48"/>
      <c r="H46" s="49"/>
      <c r="I46" s="49"/>
      <c r="J46" s="49"/>
      <c r="K46" s="49"/>
      <c r="L46" s="49"/>
      <c r="M46" s="49"/>
      <c r="N46" s="50"/>
      <c r="O46" s="20"/>
      <c r="S46">
        <f t="shared" si="4"/>
        <v>0</v>
      </c>
      <c r="T46">
        <f t="shared" si="16"/>
        <v>0</v>
      </c>
      <c r="U46">
        <f t="shared" si="6"/>
        <v>0</v>
      </c>
      <c r="V46">
        <f t="shared" si="17"/>
        <v>0</v>
      </c>
      <c r="W46">
        <f t="shared" si="18"/>
        <v>0</v>
      </c>
      <c r="X46">
        <f t="shared" si="12"/>
        <v>0</v>
      </c>
      <c r="Y46">
        <f t="shared" si="13"/>
        <v>0</v>
      </c>
      <c r="AA46" s="76">
        <f t="shared" si="8"/>
        <v>0</v>
      </c>
      <c r="AB46">
        <f t="shared" si="9"/>
        <v>0</v>
      </c>
      <c r="AC46">
        <f t="shared" si="14"/>
        <v>0</v>
      </c>
      <c r="AD46">
        <f t="shared" si="15"/>
        <v>0</v>
      </c>
    </row>
    <row r="47" spans="1:30" hidden="1" x14ac:dyDescent="0.25">
      <c r="A47" s="1">
        <v>38</v>
      </c>
      <c r="B47" s="48"/>
      <c r="C47" s="48"/>
      <c r="D47" s="48"/>
      <c r="E47" s="48"/>
      <c r="F47" s="48"/>
      <c r="G47" s="48"/>
      <c r="H47" s="49"/>
      <c r="I47" s="49"/>
      <c r="J47" s="49"/>
      <c r="K47" s="49"/>
      <c r="L47" s="49"/>
      <c r="M47" s="49"/>
      <c r="N47" s="49"/>
      <c r="O47" s="20"/>
      <c r="S47">
        <f t="shared" si="4"/>
        <v>0</v>
      </c>
      <c r="T47">
        <f t="shared" si="16"/>
        <v>0</v>
      </c>
      <c r="U47">
        <f t="shared" si="6"/>
        <v>0</v>
      </c>
      <c r="V47">
        <f t="shared" si="17"/>
        <v>0</v>
      </c>
      <c r="W47">
        <f t="shared" si="18"/>
        <v>0</v>
      </c>
      <c r="X47">
        <f t="shared" si="12"/>
        <v>0</v>
      </c>
      <c r="Y47">
        <f t="shared" si="13"/>
        <v>0</v>
      </c>
      <c r="AA47" s="76">
        <f t="shared" si="8"/>
        <v>0</v>
      </c>
      <c r="AB47">
        <f t="shared" si="9"/>
        <v>0</v>
      </c>
      <c r="AC47">
        <f t="shared" si="14"/>
        <v>0</v>
      </c>
      <c r="AD47">
        <f t="shared" si="15"/>
        <v>0</v>
      </c>
    </row>
    <row r="48" spans="1:30" hidden="1" x14ac:dyDescent="0.25">
      <c r="A48" s="1">
        <v>39</v>
      </c>
      <c r="B48" s="48"/>
      <c r="C48" s="48"/>
      <c r="D48" s="48"/>
      <c r="E48" s="48"/>
      <c r="F48" s="48"/>
      <c r="G48" s="48"/>
      <c r="H48" s="49"/>
      <c r="I48" s="49"/>
      <c r="J48" s="49"/>
      <c r="K48" s="49"/>
      <c r="L48" s="49"/>
      <c r="M48" s="49"/>
      <c r="N48" s="49"/>
      <c r="O48" s="20"/>
      <c r="S48">
        <f t="shared" si="4"/>
        <v>0</v>
      </c>
      <c r="T48">
        <f t="shared" si="16"/>
        <v>0</v>
      </c>
      <c r="U48">
        <f t="shared" si="6"/>
        <v>0</v>
      </c>
      <c r="V48">
        <f t="shared" si="17"/>
        <v>0</v>
      </c>
      <c r="W48">
        <f t="shared" si="18"/>
        <v>0</v>
      </c>
      <c r="X48">
        <f t="shared" si="12"/>
        <v>0</v>
      </c>
      <c r="Y48">
        <f t="shared" si="13"/>
        <v>0</v>
      </c>
      <c r="AA48" s="76">
        <f t="shared" si="8"/>
        <v>0</v>
      </c>
      <c r="AB48">
        <f t="shared" si="9"/>
        <v>0</v>
      </c>
      <c r="AC48">
        <f t="shared" si="14"/>
        <v>0</v>
      </c>
      <c r="AD48">
        <f t="shared" si="15"/>
        <v>0</v>
      </c>
    </row>
    <row r="49" spans="1:30" hidden="1" x14ac:dyDescent="0.25">
      <c r="A49" s="1">
        <v>40</v>
      </c>
      <c r="B49" s="48"/>
      <c r="C49" s="48"/>
      <c r="D49" s="48"/>
      <c r="E49" s="48"/>
      <c r="F49" s="48"/>
      <c r="G49" s="48"/>
      <c r="H49" s="49"/>
      <c r="I49" s="49"/>
      <c r="J49" s="49"/>
      <c r="K49" s="49"/>
      <c r="L49" s="49"/>
      <c r="M49" s="49"/>
      <c r="N49" s="49"/>
      <c r="O49" s="20"/>
      <c r="S49">
        <f t="shared" si="4"/>
        <v>0</v>
      </c>
      <c r="T49">
        <f t="shared" si="16"/>
        <v>0</v>
      </c>
      <c r="U49">
        <f t="shared" si="6"/>
        <v>0</v>
      </c>
      <c r="V49">
        <f t="shared" si="17"/>
        <v>0</v>
      </c>
      <c r="W49">
        <f t="shared" si="18"/>
        <v>0</v>
      </c>
      <c r="X49">
        <f t="shared" si="12"/>
        <v>0</v>
      </c>
      <c r="Y49">
        <f t="shared" si="13"/>
        <v>0</v>
      </c>
      <c r="AA49" s="76">
        <f t="shared" si="8"/>
        <v>0</v>
      </c>
      <c r="AB49">
        <f t="shared" si="9"/>
        <v>0</v>
      </c>
      <c r="AC49">
        <f t="shared" si="14"/>
        <v>0</v>
      </c>
      <c r="AD49">
        <f t="shared" si="15"/>
        <v>0</v>
      </c>
    </row>
    <row r="50" spans="1:30" hidden="1" x14ac:dyDescent="0.25">
      <c r="A50" s="1">
        <v>41</v>
      </c>
      <c r="B50" s="48"/>
      <c r="C50" s="48"/>
      <c r="D50" s="48"/>
      <c r="E50" s="48"/>
      <c r="F50" s="48"/>
      <c r="G50" s="48"/>
      <c r="H50" s="49"/>
      <c r="I50" s="49"/>
      <c r="J50" s="49"/>
      <c r="K50" s="49"/>
      <c r="L50" s="49"/>
      <c r="M50" s="49"/>
      <c r="N50" s="49"/>
      <c r="O50" s="20"/>
      <c r="S50">
        <f t="shared" si="4"/>
        <v>0</v>
      </c>
      <c r="T50">
        <f t="shared" si="16"/>
        <v>0</v>
      </c>
      <c r="U50">
        <f t="shared" si="6"/>
        <v>0</v>
      </c>
      <c r="V50">
        <f t="shared" si="17"/>
        <v>0</v>
      </c>
      <c r="W50">
        <f t="shared" si="18"/>
        <v>0</v>
      </c>
      <c r="X50">
        <f t="shared" si="12"/>
        <v>0</v>
      </c>
      <c r="Y50">
        <f t="shared" si="13"/>
        <v>0</v>
      </c>
      <c r="AA50" s="76">
        <f t="shared" si="8"/>
        <v>0</v>
      </c>
      <c r="AB50">
        <f t="shared" si="9"/>
        <v>0</v>
      </c>
      <c r="AC50">
        <f t="shared" si="14"/>
        <v>0</v>
      </c>
      <c r="AD50">
        <f t="shared" si="15"/>
        <v>0</v>
      </c>
    </row>
    <row r="51" spans="1:30" hidden="1" x14ac:dyDescent="0.25">
      <c r="A51" s="1">
        <v>42</v>
      </c>
      <c r="B51" s="48"/>
      <c r="C51" s="48"/>
      <c r="D51" s="48"/>
      <c r="E51" s="48"/>
      <c r="F51" s="48"/>
      <c r="G51" s="48"/>
      <c r="H51" s="49"/>
      <c r="I51" s="49"/>
      <c r="J51" s="49"/>
      <c r="K51" s="49"/>
      <c r="L51" s="49"/>
      <c r="M51" s="49"/>
      <c r="N51" s="49"/>
      <c r="O51" s="20"/>
      <c r="S51">
        <f t="shared" si="4"/>
        <v>0</v>
      </c>
      <c r="T51">
        <f t="shared" si="16"/>
        <v>0</v>
      </c>
      <c r="U51">
        <f t="shared" si="6"/>
        <v>0</v>
      </c>
      <c r="V51">
        <f t="shared" si="17"/>
        <v>0</v>
      </c>
      <c r="W51">
        <f t="shared" si="18"/>
        <v>0</v>
      </c>
      <c r="X51">
        <f t="shared" si="12"/>
        <v>0</v>
      </c>
      <c r="Y51">
        <f t="shared" si="13"/>
        <v>0</v>
      </c>
      <c r="AA51" s="76">
        <f t="shared" si="8"/>
        <v>0</v>
      </c>
      <c r="AB51">
        <f t="shared" si="9"/>
        <v>0</v>
      </c>
      <c r="AC51">
        <f t="shared" si="14"/>
        <v>0</v>
      </c>
      <c r="AD51">
        <f t="shared" si="15"/>
        <v>0</v>
      </c>
    </row>
    <row r="52" spans="1:30" hidden="1" x14ac:dyDescent="0.25">
      <c r="A52" s="1">
        <v>43</v>
      </c>
      <c r="B52" s="48"/>
      <c r="C52" s="48"/>
      <c r="D52" s="48"/>
      <c r="E52" s="48"/>
      <c r="F52" s="48"/>
      <c r="G52" s="48"/>
      <c r="H52" s="49"/>
      <c r="I52" s="49"/>
      <c r="J52" s="49"/>
      <c r="K52" s="49"/>
      <c r="L52" s="49"/>
      <c r="M52" s="49"/>
      <c r="N52" s="49"/>
      <c r="O52" s="20"/>
      <c r="S52">
        <f t="shared" si="4"/>
        <v>0</v>
      </c>
      <c r="T52">
        <f t="shared" si="16"/>
        <v>0</v>
      </c>
      <c r="U52">
        <f t="shared" si="6"/>
        <v>0</v>
      </c>
      <c r="V52">
        <f t="shared" si="17"/>
        <v>0</v>
      </c>
      <c r="W52">
        <f t="shared" si="18"/>
        <v>0</v>
      </c>
      <c r="X52">
        <f t="shared" si="12"/>
        <v>0</v>
      </c>
      <c r="Y52">
        <f t="shared" si="13"/>
        <v>0</v>
      </c>
      <c r="AA52" s="76">
        <f t="shared" si="8"/>
        <v>0</v>
      </c>
      <c r="AB52">
        <f t="shared" si="9"/>
        <v>0</v>
      </c>
      <c r="AC52">
        <f t="shared" si="14"/>
        <v>0</v>
      </c>
      <c r="AD52">
        <f t="shared" si="15"/>
        <v>0</v>
      </c>
    </row>
    <row r="53" spans="1:30" hidden="1" x14ac:dyDescent="0.25">
      <c r="A53" s="1">
        <v>44</v>
      </c>
      <c r="B53" s="48"/>
      <c r="C53" s="48"/>
      <c r="D53" s="48"/>
      <c r="E53" s="48"/>
      <c r="F53" s="48"/>
      <c r="G53" s="48"/>
      <c r="H53" s="49"/>
      <c r="I53" s="49"/>
      <c r="J53" s="49"/>
      <c r="K53" s="49"/>
      <c r="L53" s="49"/>
      <c r="M53" s="49"/>
      <c r="N53" s="49"/>
      <c r="O53" s="20"/>
      <c r="S53">
        <f t="shared" si="4"/>
        <v>0</v>
      </c>
      <c r="T53">
        <f t="shared" si="16"/>
        <v>0</v>
      </c>
      <c r="U53">
        <f t="shared" si="6"/>
        <v>0</v>
      </c>
      <c r="V53">
        <f t="shared" si="17"/>
        <v>0</v>
      </c>
      <c r="W53">
        <f t="shared" si="18"/>
        <v>0</v>
      </c>
      <c r="X53">
        <f t="shared" si="12"/>
        <v>0</v>
      </c>
      <c r="Y53">
        <f t="shared" si="13"/>
        <v>0</v>
      </c>
      <c r="AA53" s="76">
        <f t="shared" si="8"/>
        <v>0</v>
      </c>
      <c r="AB53">
        <f t="shared" si="9"/>
        <v>0</v>
      </c>
      <c r="AC53">
        <f t="shared" si="14"/>
        <v>0</v>
      </c>
      <c r="AD53">
        <f t="shared" si="15"/>
        <v>0</v>
      </c>
    </row>
    <row r="54" spans="1:30" hidden="1" x14ac:dyDescent="0.25">
      <c r="A54" s="1">
        <v>45</v>
      </c>
      <c r="B54" s="48"/>
      <c r="C54" s="48"/>
      <c r="D54" s="48"/>
      <c r="E54" s="48"/>
      <c r="F54" s="48"/>
      <c r="G54" s="48"/>
      <c r="H54" s="49"/>
      <c r="I54" s="49"/>
      <c r="J54" s="49"/>
      <c r="K54" s="49"/>
      <c r="L54" s="49"/>
      <c r="M54" s="49"/>
      <c r="N54" s="49"/>
      <c r="O54" s="20"/>
      <c r="S54">
        <f t="shared" si="4"/>
        <v>0</v>
      </c>
      <c r="T54">
        <f t="shared" si="16"/>
        <v>0</v>
      </c>
      <c r="U54">
        <f t="shared" si="6"/>
        <v>0</v>
      </c>
      <c r="V54">
        <f t="shared" si="17"/>
        <v>0</v>
      </c>
      <c r="W54">
        <f t="shared" si="18"/>
        <v>0</v>
      </c>
      <c r="X54">
        <f t="shared" si="12"/>
        <v>0</v>
      </c>
      <c r="Y54">
        <f t="shared" si="13"/>
        <v>0</v>
      </c>
      <c r="AA54" s="76">
        <f t="shared" si="8"/>
        <v>0</v>
      </c>
      <c r="AB54">
        <f t="shared" si="9"/>
        <v>0</v>
      </c>
      <c r="AC54">
        <f t="shared" si="14"/>
        <v>0</v>
      </c>
      <c r="AD54">
        <f t="shared" si="15"/>
        <v>0</v>
      </c>
    </row>
    <row r="55" spans="1:30" hidden="1" x14ac:dyDescent="0.25">
      <c r="A55" s="1">
        <v>46</v>
      </c>
      <c r="B55" s="48"/>
      <c r="C55" s="48"/>
      <c r="D55" s="48"/>
      <c r="E55" s="48"/>
      <c r="F55" s="48"/>
      <c r="G55" s="48"/>
      <c r="H55" s="49"/>
      <c r="I55" s="49"/>
      <c r="J55" s="49"/>
      <c r="K55" s="49"/>
      <c r="L55" s="49"/>
      <c r="M55" s="49"/>
      <c r="N55" s="49"/>
      <c r="O55" s="20"/>
      <c r="S55">
        <f t="shared" si="4"/>
        <v>0</v>
      </c>
      <c r="T55">
        <f t="shared" si="16"/>
        <v>0</v>
      </c>
      <c r="U55">
        <f t="shared" si="6"/>
        <v>0</v>
      </c>
      <c r="V55">
        <f t="shared" si="17"/>
        <v>0</v>
      </c>
      <c r="W55">
        <f t="shared" si="18"/>
        <v>0</v>
      </c>
      <c r="X55">
        <f t="shared" si="12"/>
        <v>0</v>
      </c>
      <c r="Y55">
        <f t="shared" si="13"/>
        <v>0</v>
      </c>
      <c r="AA55" s="76">
        <f t="shared" si="8"/>
        <v>0</v>
      </c>
      <c r="AB55">
        <f t="shared" si="9"/>
        <v>0</v>
      </c>
      <c r="AC55">
        <f t="shared" si="14"/>
        <v>0</v>
      </c>
      <c r="AD55">
        <f t="shared" si="15"/>
        <v>0</v>
      </c>
    </row>
    <row r="56" spans="1:30" hidden="1" x14ac:dyDescent="0.25">
      <c r="A56" s="1">
        <v>47</v>
      </c>
      <c r="B56" s="48"/>
      <c r="C56" s="48"/>
      <c r="D56" s="48"/>
      <c r="E56" s="48"/>
      <c r="F56" s="48"/>
      <c r="G56" s="48"/>
      <c r="H56" s="49"/>
      <c r="I56" s="49"/>
      <c r="J56" s="49"/>
      <c r="K56" s="49"/>
      <c r="L56" s="49"/>
      <c r="M56" s="49"/>
      <c r="N56" s="49"/>
      <c r="O56" s="20"/>
      <c r="S56">
        <f t="shared" si="4"/>
        <v>0</v>
      </c>
      <c r="T56">
        <f t="shared" si="16"/>
        <v>0</v>
      </c>
      <c r="U56">
        <f t="shared" si="6"/>
        <v>0</v>
      </c>
      <c r="V56">
        <f t="shared" si="17"/>
        <v>0</v>
      </c>
      <c r="W56">
        <f t="shared" si="18"/>
        <v>0</v>
      </c>
      <c r="X56">
        <f t="shared" si="12"/>
        <v>0</v>
      </c>
      <c r="Y56">
        <f t="shared" si="13"/>
        <v>0</v>
      </c>
      <c r="AA56" s="76">
        <f t="shared" si="8"/>
        <v>0</v>
      </c>
      <c r="AB56">
        <f t="shared" si="9"/>
        <v>0</v>
      </c>
      <c r="AC56">
        <f t="shared" si="14"/>
        <v>0</v>
      </c>
      <c r="AD56">
        <f t="shared" si="15"/>
        <v>0</v>
      </c>
    </row>
    <row r="57" spans="1:30" hidden="1" x14ac:dyDescent="0.25">
      <c r="A57" s="1">
        <v>48</v>
      </c>
      <c r="B57" s="48"/>
      <c r="C57" s="48"/>
      <c r="D57" s="48"/>
      <c r="E57" s="48"/>
      <c r="F57" s="48"/>
      <c r="G57" s="48"/>
      <c r="H57" s="49"/>
      <c r="I57" s="49"/>
      <c r="J57" s="49"/>
      <c r="K57" s="49"/>
      <c r="L57" s="49"/>
      <c r="M57" s="49"/>
      <c r="N57" s="49"/>
      <c r="O57" s="20"/>
      <c r="S57">
        <f t="shared" si="4"/>
        <v>0</v>
      </c>
      <c r="T57">
        <f t="shared" si="16"/>
        <v>0</v>
      </c>
      <c r="U57">
        <f t="shared" si="6"/>
        <v>0</v>
      </c>
      <c r="V57">
        <f t="shared" si="17"/>
        <v>0</v>
      </c>
      <c r="W57">
        <f t="shared" si="18"/>
        <v>0</v>
      </c>
      <c r="X57">
        <f t="shared" si="12"/>
        <v>0</v>
      </c>
      <c r="Y57">
        <f t="shared" si="13"/>
        <v>0</v>
      </c>
      <c r="AA57" s="76">
        <f t="shared" si="8"/>
        <v>0</v>
      </c>
      <c r="AB57">
        <f t="shared" si="9"/>
        <v>0</v>
      </c>
      <c r="AC57">
        <f t="shared" si="14"/>
        <v>0</v>
      </c>
      <c r="AD57">
        <f t="shared" si="15"/>
        <v>0</v>
      </c>
    </row>
    <row r="58" spans="1:30" hidden="1" x14ac:dyDescent="0.25">
      <c r="A58" s="1">
        <v>49</v>
      </c>
      <c r="B58" s="51"/>
      <c r="C58" s="51"/>
      <c r="D58" s="52"/>
      <c r="E58" s="52"/>
      <c r="F58" s="52"/>
      <c r="G58" s="52"/>
      <c r="H58" s="49"/>
      <c r="I58" s="49"/>
      <c r="J58" s="49"/>
      <c r="K58" s="49"/>
      <c r="L58" s="49"/>
      <c r="M58" s="49"/>
      <c r="N58" s="50"/>
      <c r="O58" s="20"/>
      <c r="S58">
        <f t="shared" si="4"/>
        <v>0</v>
      </c>
      <c r="T58">
        <f t="shared" si="16"/>
        <v>0</v>
      </c>
      <c r="U58">
        <f t="shared" si="6"/>
        <v>0</v>
      </c>
      <c r="V58">
        <f t="shared" si="17"/>
        <v>0</v>
      </c>
      <c r="W58">
        <f t="shared" si="18"/>
        <v>0</v>
      </c>
      <c r="X58">
        <f t="shared" si="12"/>
        <v>0</v>
      </c>
      <c r="Y58">
        <f t="shared" si="13"/>
        <v>0</v>
      </c>
      <c r="AA58" s="76">
        <f t="shared" si="8"/>
        <v>0</v>
      </c>
      <c r="AB58">
        <f t="shared" si="9"/>
        <v>0</v>
      </c>
      <c r="AC58">
        <f t="shared" si="14"/>
        <v>0</v>
      </c>
      <c r="AD58">
        <f t="shared" si="15"/>
        <v>0</v>
      </c>
    </row>
    <row r="59" spans="1:30" hidden="1" x14ac:dyDescent="0.25">
      <c r="A59" s="1">
        <v>50</v>
      </c>
      <c r="B59" s="51"/>
      <c r="C59" s="51"/>
      <c r="D59" s="52"/>
      <c r="E59" s="52"/>
      <c r="F59" s="52"/>
      <c r="G59" s="52"/>
      <c r="H59" s="49"/>
      <c r="I59" s="49"/>
      <c r="J59" s="49"/>
      <c r="K59" s="49"/>
      <c r="L59" s="49"/>
      <c r="M59" s="49"/>
      <c r="N59" s="50"/>
      <c r="O59" s="20"/>
      <c r="S59">
        <f t="shared" si="4"/>
        <v>0</v>
      </c>
      <c r="T59">
        <f t="shared" si="16"/>
        <v>0</v>
      </c>
      <c r="U59">
        <f t="shared" si="6"/>
        <v>0</v>
      </c>
      <c r="V59">
        <f t="shared" si="17"/>
        <v>0</v>
      </c>
      <c r="W59">
        <f t="shared" si="18"/>
        <v>0</v>
      </c>
      <c r="X59">
        <f t="shared" si="12"/>
        <v>0</v>
      </c>
      <c r="Y59">
        <f t="shared" si="13"/>
        <v>0</v>
      </c>
      <c r="AA59" s="76">
        <f t="shared" si="8"/>
        <v>0</v>
      </c>
      <c r="AB59">
        <f t="shared" si="9"/>
        <v>0</v>
      </c>
      <c r="AC59">
        <f t="shared" si="14"/>
        <v>0</v>
      </c>
      <c r="AD59">
        <f t="shared" si="15"/>
        <v>0</v>
      </c>
    </row>
    <row r="60" spans="1:30" hidden="1" x14ac:dyDescent="0.25">
      <c r="A60" s="1">
        <v>51</v>
      </c>
      <c r="B60" s="51"/>
      <c r="C60" s="51"/>
      <c r="D60" s="52"/>
      <c r="E60" s="52"/>
      <c r="F60" s="52"/>
      <c r="G60" s="52"/>
      <c r="H60" s="49"/>
      <c r="I60" s="49"/>
      <c r="J60" s="49"/>
      <c r="K60" s="49"/>
      <c r="L60" s="49"/>
      <c r="M60" s="49"/>
      <c r="N60" s="50"/>
      <c r="O60" s="20"/>
      <c r="S60">
        <f t="shared" si="4"/>
        <v>0</v>
      </c>
      <c r="T60">
        <f t="shared" si="16"/>
        <v>0</v>
      </c>
      <c r="U60">
        <f t="shared" si="6"/>
        <v>0</v>
      </c>
      <c r="V60">
        <f t="shared" si="17"/>
        <v>0</v>
      </c>
      <c r="W60">
        <f t="shared" si="18"/>
        <v>0</v>
      </c>
      <c r="X60">
        <f t="shared" si="12"/>
        <v>0</v>
      </c>
      <c r="Y60">
        <f t="shared" si="13"/>
        <v>0</v>
      </c>
      <c r="AA60" s="76">
        <f t="shared" si="8"/>
        <v>0</v>
      </c>
      <c r="AB60">
        <f t="shared" si="9"/>
        <v>0</v>
      </c>
      <c r="AC60">
        <f t="shared" si="14"/>
        <v>0</v>
      </c>
      <c r="AD60">
        <f t="shared" si="15"/>
        <v>0</v>
      </c>
    </row>
    <row r="61" spans="1:30" hidden="1" x14ac:dyDescent="0.25">
      <c r="A61" s="1">
        <v>52</v>
      </c>
      <c r="B61" s="51"/>
      <c r="C61" s="51"/>
      <c r="D61" s="52"/>
      <c r="E61" s="52"/>
      <c r="F61" s="52"/>
      <c r="G61" s="52"/>
      <c r="H61" s="49"/>
      <c r="I61" s="49"/>
      <c r="J61" s="49"/>
      <c r="K61" s="49"/>
      <c r="L61" s="49"/>
      <c r="M61" s="49"/>
      <c r="N61" s="50"/>
      <c r="O61" s="20"/>
      <c r="S61">
        <f t="shared" si="4"/>
        <v>0</v>
      </c>
      <c r="T61">
        <f t="shared" si="16"/>
        <v>0</v>
      </c>
      <c r="U61">
        <f t="shared" si="6"/>
        <v>0</v>
      </c>
      <c r="V61">
        <f t="shared" si="17"/>
        <v>0</v>
      </c>
      <c r="W61">
        <f t="shared" si="18"/>
        <v>0</v>
      </c>
      <c r="X61">
        <f t="shared" si="12"/>
        <v>0</v>
      </c>
      <c r="Y61">
        <f t="shared" si="13"/>
        <v>0</v>
      </c>
      <c r="AA61" s="76">
        <f t="shared" si="8"/>
        <v>0</v>
      </c>
      <c r="AB61">
        <f t="shared" si="9"/>
        <v>0</v>
      </c>
      <c r="AC61">
        <f t="shared" si="14"/>
        <v>0</v>
      </c>
      <c r="AD61">
        <f t="shared" si="15"/>
        <v>0</v>
      </c>
    </row>
    <row r="62" spans="1:30" hidden="1" x14ac:dyDescent="0.25">
      <c r="A62" s="1">
        <v>53</v>
      </c>
      <c r="B62" s="51"/>
      <c r="C62" s="51"/>
      <c r="D62" s="52"/>
      <c r="E62" s="52"/>
      <c r="F62" s="52"/>
      <c r="G62" s="52"/>
      <c r="H62" s="49"/>
      <c r="I62" s="49"/>
      <c r="J62" s="49"/>
      <c r="K62" s="49"/>
      <c r="L62" s="49"/>
      <c r="M62" s="49"/>
      <c r="N62" s="50"/>
      <c r="O62" s="20"/>
      <c r="S62">
        <f t="shared" si="4"/>
        <v>0</v>
      </c>
      <c r="T62">
        <f t="shared" si="16"/>
        <v>0</v>
      </c>
      <c r="U62">
        <f t="shared" si="6"/>
        <v>0</v>
      </c>
      <c r="V62">
        <f t="shared" si="17"/>
        <v>0</v>
      </c>
      <c r="W62">
        <f t="shared" si="18"/>
        <v>0</v>
      </c>
      <c r="X62">
        <f t="shared" si="12"/>
        <v>0</v>
      </c>
      <c r="Y62">
        <f t="shared" si="13"/>
        <v>0</v>
      </c>
      <c r="AA62" s="76">
        <f t="shared" si="8"/>
        <v>0</v>
      </c>
      <c r="AB62">
        <f t="shared" si="9"/>
        <v>0</v>
      </c>
      <c r="AC62">
        <f t="shared" si="14"/>
        <v>0</v>
      </c>
      <c r="AD62">
        <f t="shared" si="15"/>
        <v>0</v>
      </c>
    </row>
    <row r="63" spans="1:30" hidden="1" x14ac:dyDescent="0.25">
      <c r="A63" s="1">
        <v>54</v>
      </c>
      <c r="B63" s="51"/>
      <c r="C63" s="51"/>
      <c r="D63" s="52"/>
      <c r="E63" s="52"/>
      <c r="F63" s="52"/>
      <c r="G63" s="52"/>
      <c r="H63" s="49"/>
      <c r="I63" s="49"/>
      <c r="J63" s="49"/>
      <c r="K63" s="49"/>
      <c r="L63" s="49"/>
      <c r="M63" s="49"/>
      <c r="N63" s="50"/>
      <c r="O63" s="20"/>
      <c r="S63">
        <f t="shared" si="4"/>
        <v>0</v>
      </c>
      <c r="T63">
        <f t="shared" si="16"/>
        <v>0</v>
      </c>
      <c r="U63">
        <f t="shared" si="6"/>
        <v>0</v>
      </c>
      <c r="V63">
        <f t="shared" si="17"/>
        <v>0</v>
      </c>
      <c r="W63">
        <f t="shared" si="18"/>
        <v>0</v>
      </c>
      <c r="X63">
        <f t="shared" si="12"/>
        <v>0</v>
      </c>
      <c r="Y63">
        <f t="shared" si="13"/>
        <v>0</v>
      </c>
      <c r="AA63" s="76">
        <f t="shared" si="8"/>
        <v>0</v>
      </c>
      <c r="AB63">
        <f t="shared" si="9"/>
        <v>0</v>
      </c>
      <c r="AC63">
        <f t="shared" si="14"/>
        <v>0</v>
      </c>
      <c r="AD63">
        <f t="shared" si="15"/>
        <v>0</v>
      </c>
    </row>
    <row r="64" spans="1:30" hidden="1" x14ac:dyDescent="0.25">
      <c r="A64" s="1">
        <v>55</v>
      </c>
      <c r="B64" s="51"/>
      <c r="C64" s="51"/>
      <c r="D64" s="52"/>
      <c r="E64" s="52"/>
      <c r="F64" s="52"/>
      <c r="G64" s="52"/>
      <c r="H64" s="49"/>
      <c r="I64" s="49"/>
      <c r="J64" s="49"/>
      <c r="K64" s="49"/>
      <c r="L64" s="49"/>
      <c r="M64" s="49"/>
      <c r="N64" s="50"/>
      <c r="O64" s="20"/>
      <c r="S64">
        <f t="shared" si="4"/>
        <v>0</v>
      </c>
      <c r="T64">
        <f t="shared" si="16"/>
        <v>0</v>
      </c>
      <c r="U64">
        <f t="shared" si="6"/>
        <v>0</v>
      </c>
      <c r="V64">
        <f t="shared" si="17"/>
        <v>0</v>
      </c>
      <c r="W64">
        <f t="shared" si="18"/>
        <v>0</v>
      </c>
      <c r="X64">
        <f t="shared" si="12"/>
        <v>0</v>
      </c>
      <c r="Y64">
        <f t="shared" si="13"/>
        <v>0</v>
      </c>
      <c r="AA64" s="76">
        <f t="shared" si="8"/>
        <v>0</v>
      </c>
      <c r="AB64">
        <f t="shared" si="9"/>
        <v>0</v>
      </c>
      <c r="AC64">
        <f t="shared" si="14"/>
        <v>0</v>
      </c>
      <c r="AD64">
        <f t="shared" si="15"/>
        <v>0</v>
      </c>
    </row>
    <row r="65" spans="1:30" hidden="1" x14ac:dyDescent="0.25">
      <c r="A65" s="1">
        <v>56</v>
      </c>
      <c r="B65" s="51"/>
      <c r="C65" s="51"/>
      <c r="D65" s="52"/>
      <c r="E65" s="52"/>
      <c r="F65" s="52"/>
      <c r="G65" s="52"/>
      <c r="H65" s="49"/>
      <c r="I65" s="49"/>
      <c r="J65" s="49"/>
      <c r="K65" s="49"/>
      <c r="L65" s="49"/>
      <c r="M65" s="49"/>
      <c r="N65" s="50"/>
      <c r="O65" s="20"/>
      <c r="S65">
        <f t="shared" si="4"/>
        <v>0</v>
      </c>
      <c r="T65">
        <f t="shared" si="16"/>
        <v>0</v>
      </c>
      <c r="U65">
        <f t="shared" si="6"/>
        <v>0</v>
      </c>
      <c r="V65">
        <f t="shared" si="17"/>
        <v>0</v>
      </c>
      <c r="W65">
        <f t="shared" si="18"/>
        <v>0</v>
      </c>
      <c r="X65">
        <f t="shared" si="12"/>
        <v>0</v>
      </c>
      <c r="Y65">
        <f t="shared" si="13"/>
        <v>0</v>
      </c>
      <c r="AA65" s="76">
        <f t="shared" si="8"/>
        <v>0</v>
      </c>
      <c r="AB65">
        <f t="shared" si="9"/>
        <v>0</v>
      </c>
      <c r="AC65">
        <f t="shared" si="14"/>
        <v>0</v>
      </c>
      <c r="AD65">
        <f t="shared" si="15"/>
        <v>0</v>
      </c>
    </row>
    <row r="66" spans="1:30" hidden="1" x14ac:dyDescent="0.25">
      <c r="A66" s="1">
        <v>57</v>
      </c>
      <c r="B66" s="51"/>
      <c r="C66" s="51"/>
      <c r="D66" s="52"/>
      <c r="E66" s="52"/>
      <c r="F66" s="52"/>
      <c r="G66" s="52"/>
      <c r="H66" s="49"/>
      <c r="I66" s="49"/>
      <c r="J66" s="49"/>
      <c r="K66" s="49"/>
      <c r="L66" s="49"/>
      <c r="M66" s="49"/>
      <c r="N66" s="50"/>
      <c r="O66" s="20"/>
      <c r="S66">
        <f t="shared" si="4"/>
        <v>0</v>
      </c>
      <c r="T66">
        <f t="shared" si="16"/>
        <v>0</v>
      </c>
      <c r="U66">
        <f t="shared" si="6"/>
        <v>0</v>
      </c>
      <c r="V66">
        <f t="shared" si="17"/>
        <v>0</v>
      </c>
      <c r="W66">
        <f t="shared" si="18"/>
        <v>0</v>
      </c>
      <c r="X66">
        <f t="shared" si="12"/>
        <v>0</v>
      </c>
      <c r="Y66">
        <f t="shared" si="13"/>
        <v>0</v>
      </c>
      <c r="AA66" s="76">
        <f t="shared" si="8"/>
        <v>0</v>
      </c>
      <c r="AB66">
        <f t="shared" si="9"/>
        <v>0</v>
      </c>
      <c r="AC66">
        <f t="shared" si="14"/>
        <v>0</v>
      </c>
      <c r="AD66">
        <f t="shared" si="15"/>
        <v>0</v>
      </c>
    </row>
    <row r="67" spans="1:30" hidden="1" x14ac:dyDescent="0.25">
      <c r="A67" s="1">
        <v>58</v>
      </c>
      <c r="B67" s="51"/>
      <c r="C67" s="51"/>
      <c r="D67" s="52"/>
      <c r="E67" s="52"/>
      <c r="F67" s="52"/>
      <c r="G67" s="52"/>
      <c r="H67" s="49"/>
      <c r="I67" s="49"/>
      <c r="J67" s="49"/>
      <c r="K67" s="49"/>
      <c r="L67" s="49"/>
      <c r="M67" s="49"/>
      <c r="N67" s="50"/>
      <c r="O67" s="20"/>
      <c r="S67">
        <f t="shared" si="4"/>
        <v>0</v>
      </c>
      <c r="T67">
        <f t="shared" si="16"/>
        <v>0</v>
      </c>
      <c r="U67">
        <f t="shared" si="6"/>
        <v>0</v>
      </c>
      <c r="V67">
        <f t="shared" si="17"/>
        <v>0</v>
      </c>
      <c r="W67">
        <f t="shared" si="18"/>
        <v>0</v>
      </c>
      <c r="X67">
        <f t="shared" si="12"/>
        <v>0</v>
      </c>
      <c r="Y67">
        <f t="shared" si="13"/>
        <v>0</v>
      </c>
      <c r="AA67" s="76">
        <f t="shared" si="8"/>
        <v>0</v>
      </c>
      <c r="AB67">
        <f t="shared" si="9"/>
        <v>0</v>
      </c>
      <c r="AC67">
        <f t="shared" si="14"/>
        <v>0</v>
      </c>
      <c r="AD67">
        <f t="shared" si="15"/>
        <v>0</v>
      </c>
    </row>
    <row r="68" spans="1:30" hidden="1" x14ac:dyDescent="0.25">
      <c r="A68" s="1">
        <v>59</v>
      </c>
      <c r="B68" s="51"/>
      <c r="C68" s="51"/>
      <c r="D68" s="52"/>
      <c r="E68" s="52"/>
      <c r="F68" s="52"/>
      <c r="G68" s="52"/>
      <c r="H68" s="49"/>
      <c r="I68" s="49"/>
      <c r="J68" s="49"/>
      <c r="K68" s="49"/>
      <c r="L68" s="49"/>
      <c r="M68" s="49"/>
      <c r="N68" s="50"/>
      <c r="O68" s="20"/>
      <c r="S68">
        <f t="shared" si="4"/>
        <v>0</v>
      </c>
      <c r="T68">
        <f t="shared" si="16"/>
        <v>0</v>
      </c>
      <c r="U68">
        <f t="shared" si="6"/>
        <v>0</v>
      </c>
      <c r="V68">
        <f t="shared" si="17"/>
        <v>0</v>
      </c>
      <c r="W68">
        <f t="shared" si="18"/>
        <v>0</v>
      </c>
      <c r="X68">
        <f t="shared" si="12"/>
        <v>0</v>
      </c>
      <c r="Y68">
        <f t="shared" si="13"/>
        <v>0</v>
      </c>
      <c r="AA68" s="76">
        <f t="shared" si="8"/>
        <v>0</v>
      </c>
      <c r="AB68">
        <f t="shared" si="9"/>
        <v>0</v>
      </c>
      <c r="AC68">
        <f t="shared" si="14"/>
        <v>0</v>
      </c>
      <c r="AD68">
        <f t="shared" si="15"/>
        <v>0</v>
      </c>
    </row>
    <row r="69" spans="1:30" hidden="1" x14ac:dyDescent="0.25">
      <c r="A69" s="1">
        <v>60</v>
      </c>
      <c r="B69" s="51"/>
      <c r="C69" s="51"/>
      <c r="D69" s="52"/>
      <c r="E69" s="52"/>
      <c r="F69" s="52"/>
      <c r="G69" s="52"/>
      <c r="H69" s="49"/>
      <c r="I69" s="49"/>
      <c r="J69" s="49"/>
      <c r="K69" s="49"/>
      <c r="L69" s="49"/>
      <c r="M69" s="49"/>
      <c r="N69" s="50"/>
      <c r="O69" s="20"/>
      <c r="S69">
        <f t="shared" si="4"/>
        <v>0</v>
      </c>
      <c r="T69">
        <f t="shared" si="16"/>
        <v>0</v>
      </c>
      <c r="U69">
        <f t="shared" si="6"/>
        <v>0</v>
      </c>
      <c r="V69">
        <f t="shared" si="17"/>
        <v>0</v>
      </c>
      <c r="W69">
        <f t="shared" si="18"/>
        <v>0</v>
      </c>
      <c r="X69">
        <f t="shared" si="12"/>
        <v>0</v>
      </c>
      <c r="Y69">
        <f t="shared" si="13"/>
        <v>0</v>
      </c>
      <c r="AA69" s="76">
        <f t="shared" si="8"/>
        <v>0</v>
      </c>
      <c r="AB69">
        <f t="shared" si="9"/>
        <v>0</v>
      </c>
      <c r="AC69">
        <f t="shared" si="14"/>
        <v>0</v>
      </c>
      <c r="AD69">
        <f t="shared" si="15"/>
        <v>0</v>
      </c>
    </row>
    <row r="70" spans="1:30" hidden="1" x14ac:dyDescent="0.25">
      <c r="A70" s="1">
        <v>61</v>
      </c>
      <c r="B70" s="51"/>
      <c r="C70" s="51"/>
      <c r="D70" s="52"/>
      <c r="E70" s="52"/>
      <c r="F70" s="52"/>
      <c r="G70" s="52"/>
      <c r="H70" s="49"/>
      <c r="I70" s="49"/>
      <c r="J70" s="49"/>
      <c r="K70" s="49"/>
      <c r="L70" s="49"/>
      <c r="M70" s="49"/>
      <c r="N70" s="50"/>
      <c r="O70" s="20"/>
      <c r="S70">
        <f t="shared" si="4"/>
        <v>0</v>
      </c>
      <c r="T70">
        <f t="shared" si="16"/>
        <v>0</v>
      </c>
      <c r="U70">
        <f t="shared" si="6"/>
        <v>0</v>
      </c>
      <c r="V70">
        <f t="shared" si="17"/>
        <v>0</v>
      </c>
      <c r="W70">
        <f t="shared" si="18"/>
        <v>0</v>
      </c>
      <c r="X70">
        <f t="shared" si="12"/>
        <v>0</v>
      </c>
      <c r="Y70">
        <f t="shared" si="13"/>
        <v>0</v>
      </c>
      <c r="AA70" s="76">
        <f t="shared" si="8"/>
        <v>0</v>
      </c>
      <c r="AB70">
        <f t="shared" si="9"/>
        <v>0</v>
      </c>
      <c r="AC70">
        <f t="shared" si="14"/>
        <v>0</v>
      </c>
      <c r="AD70">
        <f t="shared" si="15"/>
        <v>0</v>
      </c>
    </row>
    <row r="71" spans="1:30" hidden="1" x14ac:dyDescent="0.25">
      <c r="A71" s="1">
        <v>62</v>
      </c>
      <c r="B71" s="51"/>
      <c r="C71" s="51"/>
      <c r="D71" s="52"/>
      <c r="E71" s="52"/>
      <c r="F71" s="52"/>
      <c r="G71" s="52"/>
      <c r="H71" s="49"/>
      <c r="I71" s="49"/>
      <c r="J71" s="49"/>
      <c r="K71" s="49"/>
      <c r="L71" s="49"/>
      <c r="M71" s="49"/>
      <c r="N71" s="50"/>
      <c r="O71" s="20"/>
      <c r="S71">
        <f t="shared" si="4"/>
        <v>0</v>
      </c>
      <c r="T71">
        <f t="shared" si="16"/>
        <v>0</v>
      </c>
      <c r="U71">
        <f t="shared" si="6"/>
        <v>0</v>
      </c>
      <c r="V71">
        <f t="shared" si="17"/>
        <v>0</v>
      </c>
      <c r="W71">
        <f t="shared" si="18"/>
        <v>0</v>
      </c>
      <c r="X71">
        <f t="shared" si="12"/>
        <v>0</v>
      </c>
      <c r="Y71">
        <f t="shared" si="13"/>
        <v>0</v>
      </c>
      <c r="AA71" s="76">
        <f t="shared" si="8"/>
        <v>0</v>
      </c>
      <c r="AB71">
        <f t="shared" si="9"/>
        <v>0</v>
      </c>
      <c r="AC71">
        <f t="shared" si="14"/>
        <v>0</v>
      </c>
      <c r="AD71">
        <f t="shared" si="15"/>
        <v>0</v>
      </c>
    </row>
    <row r="72" spans="1:30" hidden="1" x14ac:dyDescent="0.25">
      <c r="A72" s="1">
        <v>63</v>
      </c>
      <c r="B72" s="51"/>
      <c r="C72" s="51"/>
      <c r="D72" s="52"/>
      <c r="E72" s="52"/>
      <c r="F72" s="52"/>
      <c r="G72" s="52"/>
      <c r="H72" s="49"/>
      <c r="I72" s="49"/>
      <c r="J72" s="49"/>
      <c r="K72" s="49"/>
      <c r="L72" s="49"/>
      <c r="M72" s="49"/>
      <c r="N72" s="50"/>
      <c r="O72" s="20"/>
      <c r="S72">
        <f t="shared" si="4"/>
        <v>0</v>
      </c>
      <c r="T72">
        <f t="shared" si="16"/>
        <v>0</v>
      </c>
      <c r="U72">
        <f t="shared" si="6"/>
        <v>0</v>
      </c>
      <c r="V72">
        <f t="shared" si="17"/>
        <v>0</v>
      </c>
      <c r="W72">
        <f t="shared" si="18"/>
        <v>0</v>
      </c>
      <c r="X72">
        <f t="shared" si="12"/>
        <v>0</v>
      </c>
      <c r="Y72">
        <f t="shared" si="13"/>
        <v>0</v>
      </c>
      <c r="AA72" s="76">
        <f t="shared" si="8"/>
        <v>0</v>
      </c>
      <c r="AB72">
        <f t="shared" si="9"/>
        <v>0</v>
      </c>
      <c r="AC72">
        <f t="shared" si="14"/>
        <v>0</v>
      </c>
      <c r="AD72">
        <f t="shared" si="15"/>
        <v>0</v>
      </c>
    </row>
    <row r="73" spans="1:30" hidden="1" x14ac:dyDescent="0.25">
      <c r="A73" s="1">
        <v>64</v>
      </c>
      <c r="B73" s="51"/>
      <c r="C73" s="51"/>
      <c r="D73" s="52"/>
      <c r="E73" s="52"/>
      <c r="F73" s="52"/>
      <c r="G73" s="52"/>
      <c r="H73" s="49"/>
      <c r="I73" s="49"/>
      <c r="J73" s="49"/>
      <c r="K73" s="49"/>
      <c r="L73" s="49"/>
      <c r="M73" s="49"/>
      <c r="N73" s="50"/>
      <c r="O73" s="20"/>
      <c r="S73">
        <f t="shared" si="4"/>
        <v>0</v>
      </c>
      <c r="T73">
        <f t="shared" si="16"/>
        <v>0</v>
      </c>
      <c r="U73">
        <f t="shared" si="6"/>
        <v>0</v>
      </c>
      <c r="V73">
        <f t="shared" si="17"/>
        <v>0</v>
      </c>
      <c r="W73">
        <f t="shared" si="18"/>
        <v>0</v>
      </c>
      <c r="X73">
        <f t="shared" si="12"/>
        <v>0</v>
      </c>
      <c r="Y73">
        <f t="shared" si="13"/>
        <v>0</v>
      </c>
      <c r="AA73" s="76">
        <f t="shared" si="8"/>
        <v>0</v>
      </c>
      <c r="AB73">
        <f t="shared" si="9"/>
        <v>0</v>
      </c>
      <c r="AC73">
        <f t="shared" si="14"/>
        <v>0</v>
      </c>
      <c r="AD73">
        <f t="shared" si="15"/>
        <v>0</v>
      </c>
    </row>
    <row r="74" spans="1:30" hidden="1" x14ac:dyDescent="0.25">
      <c r="A74" s="1">
        <v>65</v>
      </c>
      <c r="B74" s="51"/>
      <c r="C74" s="51"/>
      <c r="D74" s="52"/>
      <c r="E74" s="52"/>
      <c r="F74" s="52"/>
      <c r="G74" s="52"/>
      <c r="H74" s="49"/>
      <c r="I74" s="49"/>
      <c r="J74" s="49"/>
      <c r="K74" s="49"/>
      <c r="L74" s="49"/>
      <c r="M74" s="49"/>
      <c r="N74" s="50"/>
      <c r="O74" s="20"/>
      <c r="S74">
        <f t="shared" si="4"/>
        <v>0</v>
      </c>
      <c r="T74">
        <f t="shared" si="16"/>
        <v>0</v>
      </c>
      <c r="U74">
        <f t="shared" si="6"/>
        <v>0</v>
      </c>
      <c r="V74">
        <f t="shared" si="17"/>
        <v>0</v>
      </c>
      <c r="W74">
        <f t="shared" si="18"/>
        <v>0</v>
      </c>
      <c r="X74">
        <f t="shared" si="12"/>
        <v>0</v>
      </c>
      <c r="Y74">
        <f t="shared" ref="Y74:Y79" si="19">IF(N74=$Q$6,1,0)</f>
        <v>0</v>
      </c>
      <c r="AA74" s="76">
        <f t="shared" si="8"/>
        <v>0</v>
      </c>
      <c r="AB74">
        <f t="shared" ref="AB74:AB79" si="20">IF(AA74&gt;30,1,0)</f>
        <v>0</v>
      </c>
      <c r="AC74">
        <f t="shared" ref="AC74:AC79" si="21">D74</f>
        <v>0</v>
      </c>
      <c r="AD74">
        <f t="shared" ref="AD74:AD79" si="22">F74</f>
        <v>0</v>
      </c>
    </row>
    <row r="75" spans="1:30" hidden="1" x14ac:dyDescent="0.25">
      <c r="A75" s="1">
        <v>66</v>
      </c>
      <c r="B75" s="51"/>
      <c r="C75" s="51"/>
      <c r="D75" s="52"/>
      <c r="E75" s="52"/>
      <c r="F75" s="52"/>
      <c r="G75" s="52"/>
      <c r="H75" s="49"/>
      <c r="I75" s="49"/>
      <c r="J75" s="49"/>
      <c r="K75" s="49"/>
      <c r="L75" s="49"/>
      <c r="M75" s="49"/>
      <c r="N75" s="50"/>
      <c r="O75" s="20"/>
      <c r="S75">
        <f t="shared" ref="S75:S79" si="23">IF(H75=$Q$6,1,0)</f>
        <v>0</v>
      </c>
      <c r="T75">
        <f t="shared" si="16"/>
        <v>0</v>
      </c>
      <c r="U75">
        <f>IF(J75=$Q$6,1,0)</f>
        <v>0</v>
      </c>
      <c r="V75">
        <f t="shared" si="17"/>
        <v>0</v>
      </c>
      <c r="W75">
        <f t="shared" si="18"/>
        <v>0</v>
      </c>
      <c r="X75">
        <f t="shared" si="12"/>
        <v>0</v>
      </c>
      <c r="Y75">
        <f t="shared" si="19"/>
        <v>0</v>
      </c>
      <c r="AA75" s="76">
        <f t="shared" ref="AA75:AA79" si="24">SUM(T75:Y75)/6*100</f>
        <v>0</v>
      </c>
      <c r="AB75">
        <f t="shared" si="20"/>
        <v>0</v>
      </c>
      <c r="AC75">
        <f t="shared" si="21"/>
        <v>0</v>
      </c>
      <c r="AD75">
        <f t="shared" si="22"/>
        <v>0</v>
      </c>
    </row>
    <row r="76" spans="1:30" hidden="1" x14ac:dyDescent="0.25">
      <c r="A76" s="1">
        <v>67</v>
      </c>
      <c r="B76" s="51"/>
      <c r="C76" s="51"/>
      <c r="D76" s="52"/>
      <c r="E76" s="52"/>
      <c r="F76" s="52"/>
      <c r="G76" s="52"/>
      <c r="H76" s="49"/>
      <c r="I76" s="49"/>
      <c r="J76" s="49"/>
      <c r="K76" s="49"/>
      <c r="L76" s="49"/>
      <c r="M76" s="49"/>
      <c r="N76" s="50"/>
      <c r="O76" s="20"/>
      <c r="S76">
        <f t="shared" si="23"/>
        <v>0</v>
      </c>
      <c r="T76">
        <f t="shared" si="16"/>
        <v>0</v>
      </c>
      <c r="U76">
        <f>IF(J76=$Q$6,1,0)</f>
        <v>0</v>
      </c>
      <c r="V76">
        <f t="shared" si="17"/>
        <v>0</v>
      </c>
      <c r="W76">
        <f t="shared" si="18"/>
        <v>0</v>
      </c>
      <c r="X76">
        <f t="shared" si="12"/>
        <v>0</v>
      </c>
      <c r="Y76">
        <f t="shared" si="19"/>
        <v>0</v>
      </c>
      <c r="AA76" s="76">
        <f t="shared" si="24"/>
        <v>0</v>
      </c>
      <c r="AB76">
        <f t="shared" si="20"/>
        <v>0</v>
      </c>
      <c r="AC76">
        <f t="shared" si="21"/>
        <v>0</v>
      </c>
      <c r="AD76">
        <f t="shared" si="22"/>
        <v>0</v>
      </c>
    </row>
    <row r="77" spans="1:30" hidden="1" x14ac:dyDescent="0.25">
      <c r="A77" s="1">
        <v>68</v>
      </c>
      <c r="B77" s="51"/>
      <c r="C77" s="51"/>
      <c r="D77" s="52"/>
      <c r="E77" s="52"/>
      <c r="F77" s="52"/>
      <c r="G77" s="52"/>
      <c r="H77" s="49"/>
      <c r="I77" s="49"/>
      <c r="J77" s="49"/>
      <c r="K77" s="49"/>
      <c r="L77" s="49"/>
      <c r="M77" s="49"/>
      <c r="N77" s="50"/>
      <c r="O77" s="20"/>
      <c r="S77">
        <f t="shared" si="23"/>
        <v>0</v>
      </c>
      <c r="T77">
        <f t="shared" si="16"/>
        <v>0</v>
      </c>
      <c r="U77">
        <f>IF(J77=$Q$6,1,0)</f>
        <v>0</v>
      </c>
      <c r="V77">
        <f t="shared" si="17"/>
        <v>0</v>
      </c>
      <c r="W77">
        <f t="shared" si="18"/>
        <v>0</v>
      </c>
      <c r="X77">
        <f>IF(M77=$Q$6,1,0)</f>
        <v>0</v>
      </c>
      <c r="Y77">
        <f t="shared" si="19"/>
        <v>0</v>
      </c>
      <c r="AA77" s="76">
        <f t="shared" si="24"/>
        <v>0</v>
      </c>
      <c r="AB77">
        <f t="shared" si="20"/>
        <v>0</v>
      </c>
      <c r="AC77">
        <f t="shared" si="21"/>
        <v>0</v>
      </c>
      <c r="AD77">
        <f t="shared" si="22"/>
        <v>0</v>
      </c>
    </row>
    <row r="78" spans="1:30" hidden="1" x14ac:dyDescent="0.25">
      <c r="A78" s="1">
        <v>69</v>
      </c>
      <c r="B78" s="51"/>
      <c r="C78" s="51"/>
      <c r="D78" s="52"/>
      <c r="E78" s="52"/>
      <c r="F78" s="52"/>
      <c r="G78" s="52"/>
      <c r="H78" s="49"/>
      <c r="I78" s="49"/>
      <c r="J78" s="49"/>
      <c r="K78" s="49"/>
      <c r="L78" s="49"/>
      <c r="M78" s="49"/>
      <c r="N78" s="50"/>
      <c r="O78" s="20"/>
      <c r="S78">
        <f t="shared" si="23"/>
        <v>0</v>
      </c>
      <c r="T78">
        <f t="shared" si="16"/>
        <v>0</v>
      </c>
      <c r="U78">
        <f>IF(J78=$Q$6,1,0)</f>
        <v>0</v>
      </c>
      <c r="V78">
        <f t="shared" si="17"/>
        <v>0</v>
      </c>
      <c r="W78">
        <f t="shared" si="18"/>
        <v>0</v>
      </c>
      <c r="X78">
        <f>IF(M78=$Q$6,1,0)</f>
        <v>0</v>
      </c>
      <c r="Y78">
        <f t="shared" si="19"/>
        <v>0</v>
      </c>
      <c r="AA78" s="76">
        <f t="shared" si="24"/>
        <v>0</v>
      </c>
      <c r="AB78">
        <f t="shared" si="20"/>
        <v>0</v>
      </c>
      <c r="AC78">
        <f t="shared" si="21"/>
        <v>0</v>
      </c>
      <c r="AD78">
        <f t="shared" si="22"/>
        <v>0</v>
      </c>
    </row>
    <row r="79" spans="1:30" hidden="1" x14ac:dyDescent="0.25">
      <c r="A79" s="1">
        <v>70</v>
      </c>
      <c r="B79" s="51"/>
      <c r="C79" s="51"/>
      <c r="D79" s="52"/>
      <c r="E79" s="52"/>
      <c r="F79" s="52"/>
      <c r="G79" s="52"/>
      <c r="H79" s="49"/>
      <c r="I79" s="49"/>
      <c r="J79" s="49"/>
      <c r="K79" s="49"/>
      <c r="L79" s="49"/>
      <c r="M79" s="49"/>
      <c r="N79" s="50"/>
      <c r="O79" s="20"/>
      <c r="S79">
        <f t="shared" si="23"/>
        <v>0</v>
      </c>
      <c r="T79">
        <f t="shared" si="16"/>
        <v>0</v>
      </c>
      <c r="U79">
        <f>IF(J79=$Q$6,1,0)</f>
        <v>0</v>
      </c>
      <c r="V79">
        <f t="shared" si="17"/>
        <v>0</v>
      </c>
      <c r="W79">
        <f t="shared" si="18"/>
        <v>0</v>
      </c>
      <c r="X79">
        <f>IF(M79=$Q$6,1,0)</f>
        <v>0</v>
      </c>
      <c r="Y79">
        <f t="shared" si="19"/>
        <v>0</v>
      </c>
      <c r="AA79" s="76">
        <f t="shared" si="24"/>
        <v>0</v>
      </c>
      <c r="AB79">
        <f t="shared" si="20"/>
        <v>0</v>
      </c>
      <c r="AC79">
        <f t="shared" si="21"/>
        <v>0</v>
      </c>
      <c r="AD79">
        <f t="shared" si="22"/>
        <v>0</v>
      </c>
    </row>
    <row r="80" spans="1:30" x14ac:dyDescent="0.25">
      <c r="B80" s="21"/>
      <c r="C80" s="21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6"/>
    </row>
    <row r="81" spans="2:30" x14ac:dyDescent="0.25">
      <c r="B81" s="46"/>
      <c r="C81" s="46"/>
      <c r="D81" s="47"/>
      <c r="E81" s="47"/>
      <c r="F81" s="47"/>
      <c r="G81" s="47"/>
      <c r="H81" s="47"/>
      <c r="I81" s="22"/>
      <c r="J81" s="22"/>
      <c r="K81" s="22"/>
      <c r="L81" s="22"/>
      <c r="M81" s="22"/>
      <c r="N81" s="22"/>
      <c r="O81" s="6"/>
      <c r="S81">
        <f>COUNTIF(S10:S79,1)</f>
        <v>0</v>
      </c>
      <c r="AB81">
        <f>COUNTIF(AB10:AB79,1)</f>
        <v>3</v>
      </c>
      <c r="AC81">
        <f>SUMIF(AB10:AB79,1,AC10:AC79)</f>
        <v>11</v>
      </c>
      <c r="AD81">
        <f>SUMIF(AB10:AB79,1,AD10:AD79)</f>
        <v>11</v>
      </c>
    </row>
    <row r="82" spans="2:30" ht="24" x14ac:dyDescent="0.25">
      <c r="B82" s="59"/>
      <c r="C82" s="59"/>
      <c r="D82" s="60" t="s">
        <v>54</v>
      </c>
      <c r="E82" s="61" t="s">
        <v>55</v>
      </c>
      <c r="F82" s="62" t="s">
        <v>50</v>
      </c>
      <c r="G82" s="63"/>
      <c r="H82" s="63"/>
      <c r="I82" s="64"/>
      <c r="J82" s="41"/>
    </row>
    <row r="83" spans="2:30" x14ac:dyDescent="0.25">
      <c r="B83" s="109" t="s">
        <v>56</v>
      </c>
      <c r="C83" s="110"/>
      <c r="D83" s="65">
        <f>SUM(D10:D79)</f>
        <v>11</v>
      </c>
      <c r="E83" s="66">
        <f>SUM(F10:F79)</f>
        <v>11</v>
      </c>
      <c r="F83" s="55">
        <f>(E83-D83)/D83*100</f>
        <v>0</v>
      </c>
      <c r="G83" s="56"/>
      <c r="H83" s="56"/>
      <c r="I83" s="42"/>
      <c r="J83" s="41"/>
    </row>
    <row r="84" spans="2:30" x14ac:dyDescent="0.25">
      <c r="B84" s="109" t="s">
        <v>57</v>
      </c>
      <c r="C84" s="110"/>
      <c r="D84" s="65">
        <f>SUM(E10:E79)</f>
        <v>440</v>
      </c>
      <c r="E84" s="66">
        <f>SUM(G10:G79)</f>
        <v>440</v>
      </c>
      <c r="F84" s="55">
        <f>(E84-D84)/D84*100</f>
        <v>0</v>
      </c>
      <c r="G84" s="56"/>
      <c r="H84" s="56"/>
      <c r="I84" s="42"/>
      <c r="J84" s="43"/>
      <c r="K84" s="23"/>
    </row>
    <row r="85" spans="2:30" x14ac:dyDescent="0.25">
      <c r="B85" s="109" t="s">
        <v>58</v>
      </c>
      <c r="C85" s="110"/>
      <c r="D85" s="65">
        <f>COUNTIF(D10:D79,"&gt;0")</f>
        <v>3</v>
      </c>
      <c r="E85" s="66">
        <f>COUNTIF(F10:F79,"&gt;0")</f>
        <v>3</v>
      </c>
      <c r="F85" s="55">
        <f>((E85-D85)/D85)*100</f>
        <v>0</v>
      </c>
      <c r="G85" s="56"/>
      <c r="H85" s="56"/>
      <c r="I85" s="42"/>
      <c r="J85" s="41"/>
    </row>
    <row r="86" spans="2:30" ht="25.5" customHeight="1" x14ac:dyDescent="0.25">
      <c r="B86" s="107" t="s">
        <v>59</v>
      </c>
      <c r="C86" s="108"/>
      <c r="D86" s="67"/>
      <c r="E86" s="66">
        <f>COUNTIF(F10:F79,"=0")</f>
        <v>0</v>
      </c>
      <c r="F86" s="68"/>
      <c r="G86" s="56"/>
      <c r="H86" s="56"/>
      <c r="I86" s="42"/>
      <c r="J86" s="44"/>
      <c r="K86" s="24"/>
    </row>
    <row r="87" spans="2:30" ht="25.5" customHeight="1" x14ac:dyDescent="0.25">
      <c r="B87" s="107" t="s">
        <v>101</v>
      </c>
      <c r="C87" s="108"/>
      <c r="D87" s="67"/>
      <c r="E87" s="66">
        <f>COUNTIF(D10:D79,"=0")</f>
        <v>0</v>
      </c>
      <c r="F87" s="55">
        <f>E87/E85*100</f>
        <v>0</v>
      </c>
      <c r="G87" s="56"/>
      <c r="H87" s="56"/>
      <c r="I87" s="42"/>
      <c r="J87" s="45"/>
      <c r="K87" s="23"/>
    </row>
    <row r="88" spans="2:30" ht="25.5" customHeight="1" x14ac:dyDescent="0.25">
      <c r="B88" s="107" t="s">
        <v>100</v>
      </c>
      <c r="C88" s="108"/>
      <c r="D88" s="67"/>
      <c r="E88" s="66">
        <f>S81</f>
        <v>0</v>
      </c>
      <c r="F88" s="55">
        <f>E88/E85*100</f>
        <v>0</v>
      </c>
      <c r="G88" s="56"/>
      <c r="H88" s="56"/>
      <c r="I88" s="42"/>
      <c r="J88" s="45"/>
      <c r="K88" s="23"/>
    </row>
    <row r="89" spans="2:30" ht="38.25" customHeight="1" x14ac:dyDescent="0.25">
      <c r="B89" s="107" t="s">
        <v>60</v>
      </c>
      <c r="C89" s="108"/>
      <c r="D89" s="67"/>
      <c r="E89" s="66">
        <f>AB81-E86</f>
        <v>3</v>
      </c>
      <c r="F89" s="55">
        <f>E89/E85*100</f>
        <v>100</v>
      </c>
      <c r="G89" s="56"/>
      <c r="H89" s="56"/>
      <c r="I89" s="42"/>
      <c r="J89" s="45"/>
      <c r="K89" s="23"/>
    </row>
    <row r="90" spans="2:30" x14ac:dyDescent="0.25">
      <c r="B90" s="69"/>
      <c r="C90" s="69"/>
      <c r="D90" s="70"/>
      <c r="E90" s="70"/>
      <c r="F90" s="70"/>
      <c r="G90" s="70"/>
      <c r="H90" s="70"/>
      <c r="I90" s="71"/>
    </row>
  </sheetData>
  <sheetProtection selectLockedCells="1"/>
  <mergeCells count="12">
    <mergeCell ref="B89:C89"/>
    <mergeCell ref="B83:C83"/>
    <mergeCell ref="B84:C84"/>
    <mergeCell ref="B85:C85"/>
    <mergeCell ref="B86:C86"/>
    <mergeCell ref="B87:C87"/>
    <mergeCell ref="B88:C88"/>
    <mergeCell ref="I9:N9"/>
    <mergeCell ref="C2:J2"/>
    <mergeCell ref="C4:G4"/>
    <mergeCell ref="B7:D7"/>
    <mergeCell ref="I6:N6"/>
  </mergeCells>
  <conditionalFormatting sqref="Q6:Q7">
    <cfRule type="iconSet" priority="8">
      <iconSet iconSet="3Symbols">
        <cfvo type="percent" val="0"/>
        <cfvo type="percent" val="33"/>
        <cfvo type="percent" val="67"/>
      </iconSet>
    </cfRule>
  </conditionalFormatting>
  <dataValidations count="1">
    <dataValidation type="list" allowBlank="1" showInputMessage="1" showErrorMessage="1" sqref="JE65540:JK65618 TA65540:TG65618 ACW65540:ADC65618 AMS65540:AMY65618 AWO65540:AWU65618 BGK65540:BGQ65618 BQG65540:BQM65618 CAC65540:CAI65618 CJY65540:CKE65618 CTU65540:CUA65618 DDQ65540:DDW65618 DNM65540:DNS65618 DXI65540:DXO65618 EHE65540:EHK65618 ERA65540:ERG65618 FAW65540:FBC65618 FKS65540:FKY65618 FUO65540:FUU65618 GEK65540:GEQ65618 GOG65540:GOM65618 GYC65540:GYI65618 HHY65540:HIE65618 HRU65540:HSA65618 IBQ65540:IBW65618 ILM65540:ILS65618 IVI65540:IVO65618 JFE65540:JFK65618 JPA65540:JPG65618 JYW65540:JZC65618 KIS65540:KIY65618 KSO65540:KSU65618 LCK65540:LCQ65618 LMG65540:LMM65618 LWC65540:LWI65618 MFY65540:MGE65618 MPU65540:MQA65618 MZQ65540:MZW65618 NJM65540:NJS65618 NTI65540:NTO65618 ODE65540:ODK65618 ONA65540:ONG65618 OWW65540:OXC65618 PGS65540:PGY65618 PQO65540:PQU65618 QAK65540:QAQ65618 QKG65540:QKM65618 QUC65540:QUI65618 RDY65540:REE65618 RNU65540:ROA65618 RXQ65540:RXW65618 SHM65540:SHS65618 SRI65540:SRO65618 TBE65540:TBK65618 TLA65540:TLG65618 TUW65540:TVC65618 UES65540:UEY65618 UOO65540:UOU65618 UYK65540:UYQ65618 VIG65540:VIM65618 VSC65540:VSI65618 WBY65540:WCE65618 WLU65540:WMA65618 WVQ65540:WVW65618 I131076:N131154 JE131076:JK131154 TA131076:TG131154 ACW131076:ADC131154 AMS131076:AMY131154 AWO131076:AWU131154 BGK131076:BGQ131154 BQG131076:BQM131154 CAC131076:CAI131154 CJY131076:CKE131154 CTU131076:CUA131154 DDQ131076:DDW131154 DNM131076:DNS131154 DXI131076:DXO131154 EHE131076:EHK131154 ERA131076:ERG131154 FAW131076:FBC131154 FKS131076:FKY131154 FUO131076:FUU131154 GEK131076:GEQ131154 GOG131076:GOM131154 GYC131076:GYI131154 HHY131076:HIE131154 HRU131076:HSA131154 IBQ131076:IBW131154 ILM131076:ILS131154 IVI131076:IVO131154 JFE131076:JFK131154 JPA131076:JPG131154 JYW131076:JZC131154 KIS131076:KIY131154 KSO131076:KSU131154 LCK131076:LCQ131154 LMG131076:LMM131154 LWC131076:LWI131154 MFY131076:MGE131154 MPU131076:MQA131154 MZQ131076:MZW131154 NJM131076:NJS131154 NTI131076:NTO131154 ODE131076:ODK131154 ONA131076:ONG131154 OWW131076:OXC131154 PGS131076:PGY131154 PQO131076:PQU131154 QAK131076:QAQ131154 QKG131076:QKM131154 QUC131076:QUI131154 RDY131076:REE131154 RNU131076:ROA131154 RXQ131076:RXW131154 SHM131076:SHS131154 SRI131076:SRO131154 TBE131076:TBK131154 TLA131076:TLG131154 TUW131076:TVC131154 UES131076:UEY131154 UOO131076:UOU131154 UYK131076:UYQ131154 VIG131076:VIM131154 VSC131076:VSI131154 WBY131076:WCE131154 WLU131076:WMA131154 WVQ131076:WVW131154 I196612:N196690 JE196612:JK196690 TA196612:TG196690 ACW196612:ADC196690 AMS196612:AMY196690 AWO196612:AWU196690 BGK196612:BGQ196690 BQG196612:BQM196690 CAC196612:CAI196690 CJY196612:CKE196690 CTU196612:CUA196690 DDQ196612:DDW196690 DNM196612:DNS196690 DXI196612:DXO196690 EHE196612:EHK196690 ERA196612:ERG196690 FAW196612:FBC196690 FKS196612:FKY196690 FUO196612:FUU196690 GEK196612:GEQ196690 GOG196612:GOM196690 GYC196612:GYI196690 HHY196612:HIE196690 HRU196612:HSA196690 IBQ196612:IBW196690 ILM196612:ILS196690 IVI196612:IVO196690 JFE196612:JFK196690 JPA196612:JPG196690 JYW196612:JZC196690 KIS196612:KIY196690 KSO196612:KSU196690 LCK196612:LCQ196690 LMG196612:LMM196690 LWC196612:LWI196690 MFY196612:MGE196690 MPU196612:MQA196690 MZQ196612:MZW196690 NJM196612:NJS196690 NTI196612:NTO196690 ODE196612:ODK196690 ONA196612:ONG196690 OWW196612:OXC196690 PGS196612:PGY196690 PQO196612:PQU196690 QAK196612:QAQ196690 QKG196612:QKM196690 QUC196612:QUI196690 RDY196612:REE196690 RNU196612:ROA196690 RXQ196612:RXW196690 SHM196612:SHS196690 SRI196612:SRO196690 TBE196612:TBK196690 TLA196612:TLG196690 TUW196612:TVC196690 UES196612:UEY196690 UOO196612:UOU196690 UYK196612:UYQ196690 VIG196612:VIM196690 VSC196612:VSI196690 WBY196612:WCE196690 WLU196612:WMA196690 WVQ196612:WVW196690 I262148:N262226 JE262148:JK262226 TA262148:TG262226 ACW262148:ADC262226 AMS262148:AMY262226 AWO262148:AWU262226 BGK262148:BGQ262226 BQG262148:BQM262226 CAC262148:CAI262226 CJY262148:CKE262226 CTU262148:CUA262226 DDQ262148:DDW262226 DNM262148:DNS262226 DXI262148:DXO262226 EHE262148:EHK262226 ERA262148:ERG262226 FAW262148:FBC262226 FKS262148:FKY262226 FUO262148:FUU262226 GEK262148:GEQ262226 GOG262148:GOM262226 GYC262148:GYI262226 HHY262148:HIE262226 HRU262148:HSA262226 IBQ262148:IBW262226 ILM262148:ILS262226 IVI262148:IVO262226 JFE262148:JFK262226 JPA262148:JPG262226 JYW262148:JZC262226 KIS262148:KIY262226 KSO262148:KSU262226 LCK262148:LCQ262226 LMG262148:LMM262226 LWC262148:LWI262226 MFY262148:MGE262226 MPU262148:MQA262226 MZQ262148:MZW262226 NJM262148:NJS262226 NTI262148:NTO262226 ODE262148:ODK262226 ONA262148:ONG262226 OWW262148:OXC262226 PGS262148:PGY262226 PQO262148:PQU262226 QAK262148:QAQ262226 QKG262148:QKM262226 QUC262148:QUI262226 RDY262148:REE262226 RNU262148:ROA262226 RXQ262148:RXW262226 SHM262148:SHS262226 SRI262148:SRO262226 TBE262148:TBK262226 TLA262148:TLG262226 TUW262148:TVC262226 UES262148:UEY262226 UOO262148:UOU262226 UYK262148:UYQ262226 VIG262148:VIM262226 VSC262148:VSI262226 WBY262148:WCE262226 WLU262148:WMA262226 WVQ262148:WVW262226 I327684:N327762 JE327684:JK327762 TA327684:TG327762 ACW327684:ADC327762 AMS327684:AMY327762 AWO327684:AWU327762 BGK327684:BGQ327762 BQG327684:BQM327762 CAC327684:CAI327762 CJY327684:CKE327762 CTU327684:CUA327762 DDQ327684:DDW327762 DNM327684:DNS327762 DXI327684:DXO327762 EHE327684:EHK327762 ERA327684:ERG327762 FAW327684:FBC327762 FKS327684:FKY327762 FUO327684:FUU327762 GEK327684:GEQ327762 GOG327684:GOM327762 GYC327684:GYI327762 HHY327684:HIE327762 HRU327684:HSA327762 IBQ327684:IBW327762 ILM327684:ILS327762 IVI327684:IVO327762 JFE327684:JFK327762 JPA327684:JPG327762 JYW327684:JZC327762 KIS327684:KIY327762 KSO327684:KSU327762 LCK327684:LCQ327762 LMG327684:LMM327762 LWC327684:LWI327762 MFY327684:MGE327762 MPU327684:MQA327762 MZQ327684:MZW327762 NJM327684:NJS327762 NTI327684:NTO327762 ODE327684:ODK327762 ONA327684:ONG327762 OWW327684:OXC327762 PGS327684:PGY327762 PQO327684:PQU327762 QAK327684:QAQ327762 QKG327684:QKM327762 QUC327684:QUI327762 RDY327684:REE327762 RNU327684:ROA327762 RXQ327684:RXW327762 SHM327684:SHS327762 SRI327684:SRO327762 TBE327684:TBK327762 TLA327684:TLG327762 TUW327684:TVC327762 UES327684:UEY327762 UOO327684:UOU327762 UYK327684:UYQ327762 VIG327684:VIM327762 VSC327684:VSI327762 WBY327684:WCE327762 WLU327684:WMA327762 WVQ327684:WVW327762 I393220:N393298 JE393220:JK393298 TA393220:TG393298 ACW393220:ADC393298 AMS393220:AMY393298 AWO393220:AWU393298 BGK393220:BGQ393298 BQG393220:BQM393298 CAC393220:CAI393298 CJY393220:CKE393298 CTU393220:CUA393298 DDQ393220:DDW393298 DNM393220:DNS393298 DXI393220:DXO393298 EHE393220:EHK393298 ERA393220:ERG393298 FAW393220:FBC393298 FKS393220:FKY393298 FUO393220:FUU393298 GEK393220:GEQ393298 GOG393220:GOM393298 GYC393220:GYI393298 HHY393220:HIE393298 HRU393220:HSA393298 IBQ393220:IBW393298 ILM393220:ILS393298 IVI393220:IVO393298 JFE393220:JFK393298 JPA393220:JPG393298 JYW393220:JZC393298 KIS393220:KIY393298 KSO393220:KSU393298 LCK393220:LCQ393298 LMG393220:LMM393298 LWC393220:LWI393298 MFY393220:MGE393298 MPU393220:MQA393298 MZQ393220:MZW393298 NJM393220:NJS393298 NTI393220:NTO393298 ODE393220:ODK393298 ONA393220:ONG393298 OWW393220:OXC393298 PGS393220:PGY393298 PQO393220:PQU393298 QAK393220:QAQ393298 QKG393220:QKM393298 QUC393220:QUI393298 RDY393220:REE393298 RNU393220:ROA393298 RXQ393220:RXW393298 SHM393220:SHS393298 SRI393220:SRO393298 TBE393220:TBK393298 TLA393220:TLG393298 TUW393220:TVC393298 UES393220:UEY393298 UOO393220:UOU393298 UYK393220:UYQ393298 VIG393220:VIM393298 VSC393220:VSI393298 WBY393220:WCE393298 WLU393220:WMA393298 WVQ393220:WVW393298 I458756:N458834 JE458756:JK458834 TA458756:TG458834 ACW458756:ADC458834 AMS458756:AMY458834 AWO458756:AWU458834 BGK458756:BGQ458834 BQG458756:BQM458834 CAC458756:CAI458834 CJY458756:CKE458834 CTU458756:CUA458834 DDQ458756:DDW458834 DNM458756:DNS458834 DXI458756:DXO458834 EHE458756:EHK458834 ERA458756:ERG458834 FAW458756:FBC458834 FKS458756:FKY458834 FUO458756:FUU458834 GEK458756:GEQ458834 GOG458756:GOM458834 GYC458756:GYI458834 HHY458756:HIE458834 HRU458756:HSA458834 IBQ458756:IBW458834 ILM458756:ILS458834 IVI458756:IVO458834 JFE458756:JFK458834 JPA458756:JPG458834 JYW458756:JZC458834 KIS458756:KIY458834 KSO458756:KSU458834 LCK458756:LCQ458834 LMG458756:LMM458834 LWC458756:LWI458834 MFY458756:MGE458834 MPU458756:MQA458834 MZQ458756:MZW458834 NJM458756:NJS458834 NTI458756:NTO458834 ODE458756:ODK458834 ONA458756:ONG458834 OWW458756:OXC458834 PGS458756:PGY458834 PQO458756:PQU458834 QAK458756:QAQ458834 QKG458756:QKM458834 QUC458756:QUI458834 RDY458756:REE458834 RNU458756:ROA458834 RXQ458756:RXW458834 SHM458756:SHS458834 SRI458756:SRO458834 TBE458756:TBK458834 TLA458756:TLG458834 TUW458756:TVC458834 UES458756:UEY458834 UOO458756:UOU458834 UYK458756:UYQ458834 VIG458756:VIM458834 VSC458756:VSI458834 WBY458756:WCE458834 WLU458756:WMA458834 WVQ458756:WVW458834 I524292:N524370 JE524292:JK524370 TA524292:TG524370 ACW524292:ADC524370 AMS524292:AMY524370 AWO524292:AWU524370 BGK524292:BGQ524370 BQG524292:BQM524370 CAC524292:CAI524370 CJY524292:CKE524370 CTU524292:CUA524370 DDQ524292:DDW524370 DNM524292:DNS524370 DXI524292:DXO524370 EHE524292:EHK524370 ERA524292:ERG524370 FAW524292:FBC524370 FKS524292:FKY524370 FUO524292:FUU524370 GEK524292:GEQ524370 GOG524292:GOM524370 GYC524292:GYI524370 HHY524292:HIE524370 HRU524292:HSA524370 IBQ524292:IBW524370 ILM524292:ILS524370 IVI524292:IVO524370 JFE524292:JFK524370 JPA524292:JPG524370 JYW524292:JZC524370 KIS524292:KIY524370 KSO524292:KSU524370 LCK524292:LCQ524370 LMG524292:LMM524370 LWC524292:LWI524370 MFY524292:MGE524370 MPU524292:MQA524370 MZQ524292:MZW524370 NJM524292:NJS524370 NTI524292:NTO524370 ODE524292:ODK524370 ONA524292:ONG524370 OWW524292:OXC524370 PGS524292:PGY524370 PQO524292:PQU524370 QAK524292:QAQ524370 QKG524292:QKM524370 QUC524292:QUI524370 RDY524292:REE524370 RNU524292:ROA524370 RXQ524292:RXW524370 SHM524292:SHS524370 SRI524292:SRO524370 TBE524292:TBK524370 TLA524292:TLG524370 TUW524292:TVC524370 UES524292:UEY524370 UOO524292:UOU524370 UYK524292:UYQ524370 VIG524292:VIM524370 VSC524292:VSI524370 WBY524292:WCE524370 WLU524292:WMA524370 WVQ524292:WVW524370 I589828:N589906 JE589828:JK589906 TA589828:TG589906 ACW589828:ADC589906 AMS589828:AMY589906 AWO589828:AWU589906 BGK589828:BGQ589906 BQG589828:BQM589906 CAC589828:CAI589906 CJY589828:CKE589906 CTU589828:CUA589906 DDQ589828:DDW589906 DNM589828:DNS589906 DXI589828:DXO589906 EHE589828:EHK589906 ERA589828:ERG589906 FAW589828:FBC589906 FKS589828:FKY589906 FUO589828:FUU589906 GEK589828:GEQ589906 GOG589828:GOM589906 GYC589828:GYI589906 HHY589828:HIE589906 HRU589828:HSA589906 IBQ589828:IBW589906 ILM589828:ILS589906 IVI589828:IVO589906 JFE589828:JFK589906 JPA589828:JPG589906 JYW589828:JZC589906 KIS589828:KIY589906 KSO589828:KSU589906 LCK589828:LCQ589906 LMG589828:LMM589906 LWC589828:LWI589906 MFY589828:MGE589906 MPU589828:MQA589906 MZQ589828:MZW589906 NJM589828:NJS589906 NTI589828:NTO589906 ODE589828:ODK589906 ONA589828:ONG589906 OWW589828:OXC589906 PGS589828:PGY589906 PQO589828:PQU589906 QAK589828:QAQ589906 QKG589828:QKM589906 QUC589828:QUI589906 RDY589828:REE589906 RNU589828:ROA589906 RXQ589828:RXW589906 SHM589828:SHS589906 SRI589828:SRO589906 TBE589828:TBK589906 TLA589828:TLG589906 TUW589828:TVC589906 UES589828:UEY589906 UOO589828:UOU589906 UYK589828:UYQ589906 VIG589828:VIM589906 VSC589828:VSI589906 WBY589828:WCE589906 WLU589828:WMA589906 WVQ589828:WVW589906 I655364:N655442 JE655364:JK655442 TA655364:TG655442 ACW655364:ADC655442 AMS655364:AMY655442 AWO655364:AWU655442 BGK655364:BGQ655442 BQG655364:BQM655442 CAC655364:CAI655442 CJY655364:CKE655442 CTU655364:CUA655442 DDQ655364:DDW655442 DNM655364:DNS655442 DXI655364:DXO655442 EHE655364:EHK655442 ERA655364:ERG655442 FAW655364:FBC655442 FKS655364:FKY655442 FUO655364:FUU655442 GEK655364:GEQ655442 GOG655364:GOM655442 GYC655364:GYI655442 HHY655364:HIE655442 HRU655364:HSA655442 IBQ655364:IBW655442 ILM655364:ILS655442 IVI655364:IVO655442 JFE655364:JFK655442 JPA655364:JPG655442 JYW655364:JZC655442 KIS655364:KIY655442 KSO655364:KSU655442 LCK655364:LCQ655442 LMG655364:LMM655442 LWC655364:LWI655442 MFY655364:MGE655442 MPU655364:MQA655442 MZQ655364:MZW655442 NJM655364:NJS655442 NTI655364:NTO655442 ODE655364:ODK655442 ONA655364:ONG655442 OWW655364:OXC655442 PGS655364:PGY655442 PQO655364:PQU655442 QAK655364:QAQ655442 QKG655364:QKM655442 QUC655364:QUI655442 RDY655364:REE655442 RNU655364:ROA655442 RXQ655364:RXW655442 SHM655364:SHS655442 SRI655364:SRO655442 TBE655364:TBK655442 TLA655364:TLG655442 TUW655364:TVC655442 UES655364:UEY655442 UOO655364:UOU655442 UYK655364:UYQ655442 VIG655364:VIM655442 VSC655364:VSI655442 WBY655364:WCE655442 WLU655364:WMA655442 WVQ655364:WVW655442 I720900:N720978 JE720900:JK720978 TA720900:TG720978 ACW720900:ADC720978 AMS720900:AMY720978 AWO720900:AWU720978 BGK720900:BGQ720978 BQG720900:BQM720978 CAC720900:CAI720978 CJY720900:CKE720978 CTU720900:CUA720978 DDQ720900:DDW720978 DNM720900:DNS720978 DXI720900:DXO720978 EHE720900:EHK720978 ERA720900:ERG720978 FAW720900:FBC720978 FKS720900:FKY720978 FUO720900:FUU720978 GEK720900:GEQ720978 GOG720900:GOM720978 GYC720900:GYI720978 HHY720900:HIE720978 HRU720900:HSA720978 IBQ720900:IBW720978 ILM720900:ILS720978 IVI720900:IVO720978 JFE720900:JFK720978 JPA720900:JPG720978 JYW720900:JZC720978 KIS720900:KIY720978 KSO720900:KSU720978 LCK720900:LCQ720978 LMG720900:LMM720978 LWC720900:LWI720978 MFY720900:MGE720978 MPU720900:MQA720978 MZQ720900:MZW720978 NJM720900:NJS720978 NTI720900:NTO720978 ODE720900:ODK720978 ONA720900:ONG720978 OWW720900:OXC720978 PGS720900:PGY720978 PQO720900:PQU720978 QAK720900:QAQ720978 QKG720900:QKM720978 QUC720900:QUI720978 RDY720900:REE720978 RNU720900:ROA720978 RXQ720900:RXW720978 SHM720900:SHS720978 SRI720900:SRO720978 TBE720900:TBK720978 TLA720900:TLG720978 TUW720900:TVC720978 UES720900:UEY720978 UOO720900:UOU720978 UYK720900:UYQ720978 VIG720900:VIM720978 VSC720900:VSI720978 WBY720900:WCE720978 WLU720900:WMA720978 WVQ720900:WVW720978 I786436:N786514 JE786436:JK786514 TA786436:TG786514 ACW786436:ADC786514 AMS786436:AMY786514 AWO786436:AWU786514 BGK786436:BGQ786514 BQG786436:BQM786514 CAC786436:CAI786514 CJY786436:CKE786514 CTU786436:CUA786514 DDQ786436:DDW786514 DNM786436:DNS786514 DXI786436:DXO786514 EHE786436:EHK786514 ERA786436:ERG786514 FAW786436:FBC786514 FKS786436:FKY786514 FUO786436:FUU786514 GEK786436:GEQ786514 GOG786436:GOM786514 GYC786436:GYI786514 HHY786436:HIE786514 HRU786436:HSA786514 IBQ786436:IBW786514 ILM786436:ILS786514 IVI786436:IVO786514 JFE786436:JFK786514 JPA786436:JPG786514 JYW786436:JZC786514 KIS786436:KIY786514 KSO786436:KSU786514 LCK786436:LCQ786514 LMG786436:LMM786514 LWC786436:LWI786514 MFY786436:MGE786514 MPU786436:MQA786514 MZQ786436:MZW786514 NJM786436:NJS786514 NTI786436:NTO786514 ODE786436:ODK786514 ONA786436:ONG786514 OWW786436:OXC786514 PGS786436:PGY786514 PQO786436:PQU786514 QAK786436:QAQ786514 QKG786436:QKM786514 QUC786436:QUI786514 RDY786436:REE786514 RNU786436:ROA786514 RXQ786436:RXW786514 SHM786436:SHS786514 SRI786436:SRO786514 TBE786436:TBK786514 TLA786436:TLG786514 TUW786436:TVC786514 UES786436:UEY786514 UOO786436:UOU786514 UYK786436:UYQ786514 VIG786436:VIM786514 VSC786436:VSI786514 WBY786436:WCE786514 WLU786436:WMA786514 WVQ786436:WVW786514 I851972:N852050 JE851972:JK852050 TA851972:TG852050 ACW851972:ADC852050 AMS851972:AMY852050 AWO851972:AWU852050 BGK851972:BGQ852050 BQG851972:BQM852050 CAC851972:CAI852050 CJY851972:CKE852050 CTU851972:CUA852050 DDQ851972:DDW852050 DNM851972:DNS852050 DXI851972:DXO852050 EHE851972:EHK852050 ERA851972:ERG852050 FAW851972:FBC852050 FKS851972:FKY852050 FUO851972:FUU852050 GEK851972:GEQ852050 GOG851972:GOM852050 GYC851972:GYI852050 HHY851972:HIE852050 HRU851972:HSA852050 IBQ851972:IBW852050 ILM851972:ILS852050 IVI851972:IVO852050 JFE851972:JFK852050 JPA851972:JPG852050 JYW851972:JZC852050 KIS851972:KIY852050 KSO851972:KSU852050 LCK851972:LCQ852050 LMG851972:LMM852050 LWC851972:LWI852050 MFY851972:MGE852050 MPU851972:MQA852050 MZQ851972:MZW852050 NJM851972:NJS852050 NTI851972:NTO852050 ODE851972:ODK852050 ONA851972:ONG852050 OWW851972:OXC852050 PGS851972:PGY852050 PQO851972:PQU852050 QAK851972:QAQ852050 QKG851972:QKM852050 QUC851972:QUI852050 RDY851972:REE852050 RNU851972:ROA852050 RXQ851972:RXW852050 SHM851972:SHS852050 SRI851972:SRO852050 TBE851972:TBK852050 TLA851972:TLG852050 TUW851972:TVC852050 UES851972:UEY852050 UOO851972:UOU852050 UYK851972:UYQ852050 VIG851972:VIM852050 VSC851972:VSI852050 WBY851972:WCE852050 WLU851972:WMA852050 WVQ851972:WVW852050 I917508:N917586 JE917508:JK917586 TA917508:TG917586 ACW917508:ADC917586 AMS917508:AMY917586 AWO917508:AWU917586 BGK917508:BGQ917586 BQG917508:BQM917586 CAC917508:CAI917586 CJY917508:CKE917586 CTU917508:CUA917586 DDQ917508:DDW917586 DNM917508:DNS917586 DXI917508:DXO917586 EHE917508:EHK917586 ERA917508:ERG917586 FAW917508:FBC917586 FKS917508:FKY917586 FUO917508:FUU917586 GEK917508:GEQ917586 GOG917508:GOM917586 GYC917508:GYI917586 HHY917508:HIE917586 HRU917508:HSA917586 IBQ917508:IBW917586 ILM917508:ILS917586 IVI917508:IVO917586 JFE917508:JFK917586 JPA917508:JPG917586 JYW917508:JZC917586 KIS917508:KIY917586 KSO917508:KSU917586 LCK917508:LCQ917586 LMG917508:LMM917586 LWC917508:LWI917586 MFY917508:MGE917586 MPU917508:MQA917586 MZQ917508:MZW917586 NJM917508:NJS917586 NTI917508:NTO917586 ODE917508:ODK917586 ONA917508:ONG917586 OWW917508:OXC917586 PGS917508:PGY917586 PQO917508:PQU917586 QAK917508:QAQ917586 QKG917508:QKM917586 QUC917508:QUI917586 RDY917508:REE917586 RNU917508:ROA917586 RXQ917508:RXW917586 SHM917508:SHS917586 SRI917508:SRO917586 TBE917508:TBK917586 TLA917508:TLG917586 TUW917508:TVC917586 UES917508:UEY917586 UOO917508:UOU917586 UYK917508:UYQ917586 VIG917508:VIM917586 VSC917508:VSI917586 WBY917508:WCE917586 WLU917508:WMA917586 WVQ917508:WVW917586 I983044:N983122 JE983044:JK983122 TA983044:TG983122 ACW983044:ADC983122 AMS983044:AMY983122 AWO983044:AWU983122 BGK983044:BGQ983122 BQG983044:BQM983122 CAC983044:CAI983122 CJY983044:CKE983122 CTU983044:CUA983122 DDQ983044:DDW983122 DNM983044:DNS983122 DXI983044:DXO983122 EHE983044:EHK983122 ERA983044:ERG983122 FAW983044:FBC983122 FKS983044:FKY983122 FUO983044:FUU983122 GEK983044:GEQ983122 GOG983044:GOM983122 GYC983044:GYI983122 HHY983044:HIE983122 HRU983044:HSA983122 IBQ983044:IBW983122 ILM983044:ILS983122 IVI983044:IVO983122 JFE983044:JFK983122 JPA983044:JPG983122 JYW983044:JZC983122 KIS983044:KIY983122 KSO983044:KSU983122 LCK983044:LCQ983122 LMG983044:LMM983122 LWC983044:LWI983122 MFY983044:MGE983122 MPU983044:MQA983122 MZQ983044:MZW983122 NJM983044:NJS983122 NTI983044:NTO983122 ODE983044:ODK983122 ONA983044:ONG983122 OWW983044:OXC983122 PGS983044:PGY983122 PQO983044:PQU983122 QAK983044:QAQ983122 QKG983044:QKM983122 QUC983044:QUI983122 RDY983044:REE983122 RNU983044:ROA983122 RXQ983044:RXW983122 SHM983044:SHS983122 SRI983044:SRO983122 TBE983044:TBK983122 TLA983044:TLG983122 TUW983044:TVC983122 UES983044:UEY983122 UOO983044:UOU983122 UYK983044:UYQ983122 VIG983044:VIM983122 VSC983044:VSI983122 WBY983044:WCE983122 WLU983044:WMA983122 WVQ983044:WVW983122 WVQ10:WVW81 WLU10:WMA81 WBY10:WCE81 VSC10:VSI81 VIG10:VIM81 UYK10:UYQ81 UOO10:UOU81 UES10:UEY81 TUW10:TVC81 TLA10:TLG81 TBE10:TBK81 SRI10:SRO81 SHM10:SHS81 RXQ10:RXW81 RNU10:ROA81 RDY10:REE81 QUC10:QUI81 QKG10:QKM81 QAK10:QAQ81 PQO10:PQU81 PGS10:PGY81 OWW10:OXC81 ONA10:ONG81 ODE10:ODK81 NTI10:NTO81 NJM10:NJS81 MZQ10:MZW81 MPU10:MQA81 MFY10:MGE81 LWC10:LWI81 LMG10:LMM81 LCK10:LCQ81 KSO10:KSU81 KIS10:KIY81 JYW10:JZC81 JPA10:JPG81 JFE10:JFK81 IVI10:IVO81 ILM10:ILS81 IBQ10:IBW81 HRU10:HSA81 HHY10:HIE81 GYC10:GYI81 GOG10:GOM81 GEK10:GEQ81 FUO10:FUU81 FKS10:FKY81 FAW10:FBC81 ERA10:ERG81 EHE10:EHK81 DXI10:DXO81 DNM10:DNS81 DDQ10:DDW81 CTU10:CUA81 CJY10:CKE81 CAC10:CAI81 BQG10:BQM81 BGK10:BGQ81 AWO10:AWU81 AMS10:AMY81 ACW10:ADC81 TA10:TG81 JE10:JK81 I65540:N65618 H10:H79 I10:N81">
      <formula1>$Q$6:$Q$7</formula1>
    </dataValidation>
  </dataValidations>
  <pageMargins left="0.7" right="0.7" top="0.75" bottom="0.75" header="0.3" footer="0.3"/>
  <pageSetup paperSize="9" scale="6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F43"/>
  <sheetViews>
    <sheetView showGridLines="0" showRowColHeaders="0" topLeftCell="A7" workbookViewId="0">
      <selection activeCell="F15" sqref="F15:J15"/>
    </sheetView>
  </sheetViews>
  <sheetFormatPr defaultRowHeight="15" x14ac:dyDescent="0.25"/>
  <cols>
    <col min="2" max="2" width="14.140625" customWidth="1"/>
    <col min="3" max="4" width="9.140625" customWidth="1"/>
    <col min="9" max="9" width="9.140625" customWidth="1"/>
    <col min="10" max="10" width="0.42578125" customWidth="1"/>
    <col min="12" max="12" width="9.140625" customWidth="1"/>
    <col min="26" max="26" width="0" hidden="1" customWidth="1"/>
    <col min="27" max="27" width="18" hidden="1" customWidth="1"/>
    <col min="28" max="32" width="9.140625" hidden="1" customWidth="1"/>
    <col min="258" max="258" width="14.140625" customWidth="1"/>
    <col min="283" max="283" width="18" customWidth="1"/>
    <col min="514" max="514" width="14.140625" customWidth="1"/>
    <col min="539" max="539" width="18" customWidth="1"/>
    <col min="770" max="770" width="14.140625" customWidth="1"/>
    <col min="795" max="795" width="18" customWidth="1"/>
    <col min="1026" max="1026" width="14.140625" customWidth="1"/>
    <col min="1051" max="1051" width="18" customWidth="1"/>
    <col min="1282" max="1282" width="14.140625" customWidth="1"/>
    <col min="1307" max="1307" width="18" customWidth="1"/>
    <col min="1538" max="1538" width="14.140625" customWidth="1"/>
    <col min="1563" max="1563" width="18" customWidth="1"/>
    <col min="1794" max="1794" width="14.140625" customWidth="1"/>
    <col min="1819" max="1819" width="18" customWidth="1"/>
    <col min="2050" max="2050" width="14.140625" customWidth="1"/>
    <col min="2075" max="2075" width="18" customWidth="1"/>
    <col min="2306" max="2306" width="14.140625" customWidth="1"/>
    <col min="2331" max="2331" width="18" customWidth="1"/>
    <col min="2562" max="2562" width="14.140625" customWidth="1"/>
    <col min="2587" max="2587" width="18" customWidth="1"/>
    <col min="2818" max="2818" width="14.140625" customWidth="1"/>
    <col min="2843" max="2843" width="18" customWidth="1"/>
    <col min="3074" max="3074" width="14.140625" customWidth="1"/>
    <col min="3099" max="3099" width="18" customWidth="1"/>
    <col min="3330" max="3330" width="14.140625" customWidth="1"/>
    <col min="3355" max="3355" width="18" customWidth="1"/>
    <col min="3586" max="3586" width="14.140625" customWidth="1"/>
    <col min="3611" max="3611" width="18" customWidth="1"/>
    <col min="3842" max="3842" width="14.140625" customWidth="1"/>
    <col min="3867" max="3867" width="18" customWidth="1"/>
    <col min="4098" max="4098" width="14.140625" customWidth="1"/>
    <col min="4123" max="4123" width="18" customWidth="1"/>
    <col min="4354" max="4354" width="14.140625" customWidth="1"/>
    <col min="4379" max="4379" width="18" customWidth="1"/>
    <col min="4610" max="4610" width="14.140625" customWidth="1"/>
    <col min="4635" max="4635" width="18" customWidth="1"/>
    <col min="4866" max="4866" width="14.140625" customWidth="1"/>
    <col min="4891" max="4891" width="18" customWidth="1"/>
    <col min="5122" max="5122" width="14.140625" customWidth="1"/>
    <col min="5147" max="5147" width="18" customWidth="1"/>
    <col min="5378" max="5378" width="14.140625" customWidth="1"/>
    <col min="5403" max="5403" width="18" customWidth="1"/>
    <col min="5634" max="5634" width="14.140625" customWidth="1"/>
    <col min="5659" max="5659" width="18" customWidth="1"/>
    <col min="5890" max="5890" width="14.140625" customWidth="1"/>
    <col min="5915" max="5915" width="18" customWidth="1"/>
    <col min="6146" max="6146" width="14.140625" customWidth="1"/>
    <col min="6171" max="6171" width="18" customWidth="1"/>
    <col min="6402" max="6402" width="14.140625" customWidth="1"/>
    <col min="6427" max="6427" width="18" customWidth="1"/>
    <col min="6658" max="6658" width="14.140625" customWidth="1"/>
    <col min="6683" max="6683" width="18" customWidth="1"/>
    <col min="6914" max="6914" width="14.140625" customWidth="1"/>
    <col min="6939" max="6939" width="18" customWidth="1"/>
    <col min="7170" max="7170" width="14.140625" customWidth="1"/>
    <col min="7195" max="7195" width="18" customWidth="1"/>
    <col min="7426" max="7426" width="14.140625" customWidth="1"/>
    <col min="7451" max="7451" width="18" customWidth="1"/>
    <col min="7682" max="7682" width="14.140625" customWidth="1"/>
    <col min="7707" max="7707" width="18" customWidth="1"/>
    <col min="7938" max="7938" width="14.140625" customWidth="1"/>
    <col min="7963" max="7963" width="18" customWidth="1"/>
    <col min="8194" max="8194" width="14.140625" customWidth="1"/>
    <col min="8219" max="8219" width="18" customWidth="1"/>
    <col min="8450" max="8450" width="14.140625" customWidth="1"/>
    <col min="8475" max="8475" width="18" customWidth="1"/>
    <col min="8706" max="8706" width="14.140625" customWidth="1"/>
    <col min="8731" max="8731" width="18" customWidth="1"/>
    <col min="8962" max="8962" width="14.140625" customWidth="1"/>
    <col min="8987" max="8987" width="18" customWidth="1"/>
    <col min="9218" max="9218" width="14.140625" customWidth="1"/>
    <col min="9243" max="9243" width="18" customWidth="1"/>
    <col min="9474" max="9474" width="14.140625" customWidth="1"/>
    <col min="9499" max="9499" width="18" customWidth="1"/>
    <col min="9730" max="9730" width="14.140625" customWidth="1"/>
    <col min="9755" max="9755" width="18" customWidth="1"/>
    <col min="9986" max="9986" width="14.140625" customWidth="1"/>
    <col min="10011" max="10011" width="18" customWidth="1"/>
    <col min="10242" max="10242" width="14.140625" customWidth="1"/>
    <col min="10267" max="10267" width="18" customWidth="1"/>
    <col min="10498" max="10498" width="14.140625" customWidth="1"/>
    <col min="10523" max="10523" width="18" customWidth="1"/>
    <col min="10754" max="10754" width="14.140625" customWidth="1"/>
    <col min="10779" max="10779" width="18" customWidth="1"/>
    <col min="11010" max="11010" width="14.140625" customWidth="1"/>
    <col min="11035" max="11035" width="18" customWidth="1"/>
    <col min="11266" max="11266" width="14.140625" customWidth="1"/>
    <col min="11291" max="11291" width="18" customWidth="1"/>
    <col min="11522" max="11522" width="14.140625" customWidth="1"/>
    <col min="11547" max="11547" width="18" customWidth="1"/>
    <col min="11778" max="11778" width="14.140625" customWidth="1"/>
    <col min="11803" max="11803" width="18" customWidth="1"/>
    <col min="12034" max="12034" width="14.140625" customWidth="1"/>
    <col min="12059" max="12059" width="18" customWidth="1"/>
    <col min="12290" max="12290" width="14.140625" customWidth="1"/>
    <col min="12315" max="12315" width="18" customWidth="1"/>
    <col min="12546" max="12546" width="14.140625" customWidth="1"/>
    <col min="12571" max="12571" width="18" customWidth="1"/>
    <col min="12802" max="12802" width="14.140625" customWidth="1"/>
    <col min="12827" max="12827" width="18" customWidth="1"/>
    <col min="13058" max="13058" width="14.140625" customWidth="1"/>
    <col min="13083" max="13083" width="18" customWidth="1"/>
    <col min="13314" max="13314" width="14.140625" customWidth="1"/>
    <col min="13339" max="13339" width="18" customWidth="1"/>
    <col min="13570" max="13570" width="14.140625" customWidth="1"/>
    <col min="13595" max="13595" width="18" customWidth="1"/>
    <col min="13826" max="13826" width="14.140625" customWidth="1"/>
    <col min="13851" max="13851" width="18" customWidth="1"/>
    <col min="14082" max="14082" width="14.140625" customWidth="1"/>
    <col min="14107" max="14107" width="18" customWidth="1"/>
    <col min="14338" max="14338" width="14.140625" customWidth="1"/>
    <col min="14363" max="14363" width="18" customWidth="1"/>
    <col min="14594" max="14594" width="14.140625" customWidth="1"/>
    <col min="14619" max="14619" width="18" customWidth="1"/>
    <col min="14850" max="14850" width="14.140625" customWidth="1"/>
    <col min="14875" max="14875" width="18" customWidth="1"/>
    <col min="15106" max="15106" width="14.140625" customWidth="1"/>
    <col min="15131" max="15131" width="18" customWidth="1"/>
    <col min="15362" max="15362" width="14.140625" customWidth="1"/>
    <col min="15387" max="15387" width="18" customWidth="1"/>
    <col min="15618" max="15618" width="14.140625" customWidth="1"/>
    <col min="15643" max="15643" width="18" customWidth="1"/>
    <col min="15874" max="15874" width="14.140625" customWidth="1"/>
    <col min="15899" max="15899" width="18" customWidth="1"/>
    <col min="16130" max="16130" width="14.140625" customWidth="1"/>
    <col min="16155" max="16155" width="18" customWidth="1"/>
  </cols>
  <sheetData>
    <row r="1" spans="1:31" x14ac:dyDescent="0.25">
      <c r="A1" s="1"/>
      <c r="B1" s="2"/>
      <c r="C1" s="3"/>
      <c r="D1" s="3"/>
      <c r="E1" s="3"/>
      <c r="F1" s="3"/>
    </row>
    <row r="2" spans="1:31" ht="18.75" x14ac:dyDescent="0.25">
      <c r="A2" s="1"/>
      <c r="B2" s="2"/>
      <c r="C2" s="2"/>
      <c r="D2" s="4"/>
      <c r="E2" s="4"/>
      <c r="F2" s="3"/>
      <c r="G2" s="3"/>
    </row>
    <row r="3" spans="1:31" ht="16.5" customHeight="1" x14ac:dyDescent="0.25">
      <c r="A3" s="1"/>
      <c r="B3" s="2"/>
      <c r="C3" s="37" t="s">
        <v>61</v>
      </c>
      <c r="D3" s="37"/>
      <c r="E3" s="37"/>
      <c r="F3" s="37"/>
      <c r="G3" s="37"/>
      <c r="H3" s="37"/>
      <c r="I3" s="37"/>
    </row>
    <row r="4" spans="1:31" ht="15.75" customHeight="1" x14ac:dyDescent="0.25">
      <c r="A4" s="1"/>
      <c r="B4" s="2"/>
      <c r="C4" s="35" t="s">
        <v>67</v>
      </c>
      <c r="D4" s="35"/>
      <c r="E4" s="35"/>
      <c r="F4" s="28"/>
      <c r="G4" s="28"/>
      <c r="H4" s="28"/>
      <c r="I4" s="28"/>
    </row>
    <row r="5" spans="1:31" x14ac:dyDescent="0.25">
      <c r="B5" s="2"/>
      <c r="C5" s="102" t="s">
        <v>62</v>
      </c>
      <c r="D5" s="102"/>
      <c r="E5" s="102"/>
      <c r="F5" s="102"/>
      <c r="G5" s="102"/>
      <c r="H5" s="28"/>
      <c r="I5" s="28"/>
    </row>
    <row r="6" spans="1:31" ht="21" x14ac:dyDescent="0.25">
      <c r="B6" s="2"/>
      <c r="C6" s="36"/>
      <c r="D6" s="3"/>
      <c r="E6" s="3"/>
      <c r="F6" s="3"/>
      <c r="G6" s="3"/>
    </row>
    <row r="7" spans="1:31" ht="21.75" thickBot="1" x14ac:dyDescent="0.3">
      <c r="B7" s="2"/>
      <c r="C7" s="36"/>
      <c r="D7" s="3"/>
      <c r="E7" s="3"/>
      <c r="F7" s="3"/>
      <c r="G7" s="3"/>
    </row>
    <row r="8" spans="1:31" ht="15.75" thickBot="1" x14ac:dyDescent="0.3">
      <c r="B8" s="38" t="s">
        <v>1</v>
      </c>
      <c r="C8" s="38"/>
      <c r="D8" s="38"/>
      <c r="E8" s="113" t="str">
        <f>UTAMA!E10</f>
        <v>FAKULTI KEJURUTERAAN</v>
      </c>
      <c r="F8" s="114"/>
      <c r="G8" s="114"/>
      <c r="H8" s="114"/>
      <c r="I8" s="114"/>
      <c r="J8" s="114"/>
      <c r="K8" s="114"/>
      <c r="L8" s="115"/>
      <c r="AA8" t="s">
        <v>13</v>
      </c>
      <c r="AB8">
        <v>1</v>
      </c>
      <c r="AD8" t="s">
        <v>14</v>
      </c>
      <c r="AE8">
        <v>1</v>
      </c>
    </row>
    <row r="9" spans="1:31" ht="15.75" thickBot="1" x14ac:dyDescent="0.3">
      <c r="AA9" t="s">
        <v>15</v>
      </c>
      <c r="AB9">
        <v>2</v>
      </c>
      <c r="AD9" t="s">
        <v>16</v>
      </c>
      <c r="AE9">
        <v>2</v>
      </c>
    </row>
    <row r="10" spans="1:31" ht="15.75" thickBot="1" x14ac:dyDescent="0.3">
      <c r="B10" s="38" t="s">
        <v>78</v>
      </c>
      <c r="C10" s="38"/>
      <c r="E10" s="116">
        <f>UTAMA!E12</f>
        <v>0</v>
      </c>
      <c r="F10" s="117"/>
      <c r="G10" s="117"/>
      <c r="H10" s="117"/>
      <c r="I10" s="117"/>
      <c r="J10" s="117"/>
      <c r="K10" s="117"/>
      <c r="L10" s="118"/>
      <c r="AA10" t="s">
        <v>17</v>
      </c>
      <c r="AB10">
        <v>3</v>
      </c>
      <c r="AD10" t="s">
        <v>18</v>
      </c>
      <c r="AE10">
        <v>3</v>
      </c>
    </row>
    <row r="11" spans="1:31" x14ac:dyDescent="0.25">
      <c r="AA11" t="s">
        <v>19</v>
      </c>
      <c r="AB11">
        <v>4</v>
      </c>
      <c r="AD11" t="s">
        <v>20</v>
      </c>
      <c r="AE11">
        <v>4</v>
      </c>
    </row>
    <row r="12" spans="1:31" x14ac:dyDescent="0.25">
      <c r="AA12" t="s">
        <v>97</v>
      </c>
      <c r="AB12">
        <v>5</v>
      </c>
      <c r="AD12" t="s">
        <v>98</v>
      </c>
      <c r="AE12">
        <v>5</v>
      </c>
    </row>
    <row r="13" spans="1:31" x14ac:dyDescent="0.25">
      <c r="E13" s="38" t="s">
        <v>21</v>
      </c>
      <c r="F13" s="38"/>
      <c r="G13" s="38"/>
      <c r="H13" s="38"/>
      <c r="I13" s="38"/>
    </row>
    <row r="15" spans="1:31" x14ac:dyDescent="0.25">
      <c r="E15" s="38" t="s">
        <v>22</v>
      </c>
      <c r="F15" s="111" t="s">
        <v>17</v>
      </c>
      <c r="G15" s="111"/>
      <c r="H15" s="111"/>
      <c r="I15" s="111"/>
      <c r="J15" s="111"/>
      <c r="AA15">
        <f t="shared" ref="AA15:AA21" si="0">IFERROR(VLOOKUP(F15,$AA$8:$AB$12,2),"")</f>
        <v>3</v>
      </c>
      <c r="AB15">
        <f>IF(AA15=3,0,(IF(AA15=4,0,(IF(AA15="","",1)))))</f>
        <v>0</v>
      </c>
    </row>
    <row r="16" spans="1:31" x14ac:dyDescent="0.25">
      <c r="E16" s="38" t="s">
        <v>23</v>
      </c>
      <c r="F16" s="111" t="s">
        <v>17</v>
      </c>
      <c r="G16" s="111"/>
      <c r="H16" s="111"/>
      <c r="I16" s="111"/>
      <c r="J16" s="111"/>
      <c r="AA16">
        <f t="shared" si="0"/>
        <v>3</v>
      </c>
      <c r="AB16">
        <f t="shared" ref="AB16:AB21" si="1">IF(AA16=3,0,(IF(AA16=4,0,(IF(AA16="","",1)))))</f>
        <v>0</v>
      </c>
    </row>
    <row r="17" spans="5:29" x14ac:dyDescent="0.25">
      <c r="E17" s="38" t="s">
        <v>24</v>
      </c>
      <c r="F17" s="111" t="s">
        <v>17</v>
      </c>
      <c r="G17" s="111"/>
      <c r="H17" s="111"/>
      <c r="I17" s="111"/>
      <c r="J17" s="111"/>
      <c r="AA17">
        <f t="shared" si="0"/>
        <v>3</v>
      </c>
      <c r="AB17">
        <f t="shared" si="1"/>
        <v>0</v>
      </c>
    </row>
    <row r="18" spans="5:29" x14ac:dyDescent="0.25">
      <c r="E18" s="38" t="s">
        <v>25</v>
      </c>
      <c r="F18" s="111" t="s">
        <v>17</v>
      </c>
      <c r="G18" s="111"/>
      <c r="H18" s="111"/>
      <c r="I18" s="111"/>
      <c r="J18" s="111"/>
      <c r="AA18">
        <f t="shared" si="0"/>
        <v>3</v>
      </c>
      <c r="AB18">
        <f t="shared" si="1"/>
        <v>0</v>
      </c>
    </row>
    <row r="19" spans="5:29" x14ac:dyDescent="0.25">
      <c r="E19" s="38" t="s">
        <v>26</v>
      </c>
      <c r="F19" s="111" t="s">
        <v>17</v>
      </c>
      <c r="G19" s="111"/>
      <c r="H19" s="111"/>
      <c r="I19" s="111"/>
      <c r="J19" s="111"/>
      <c r="AA19">
        <f t="shared" si="0"/>
        <v>3</v>
      </c>
      <c r="AB19">
        <f t="shared" si="1"/>
        <v>0</v>
      </c>
    </row>
    <row r="20" spans="5:29" x14ac:dyDescent="0.25">
      <c r="E20" s="38" t="s">
        <v>27</v>
      </c>
      <c r="F20" s="111"/>
      <c r="G20" s="111"/>
      <c r="H20" s="111"/>
      <c r="I20" s="111"/>
      <c r="J20" s="111"/>
      <c r="AA20" t="str">
        <f t="shared" si="0"/>
        <v/>
      </c>
      <c r="AB20" t="str">
        <f t="shared" si="1"/>
        <v/>
      </c>
    </row>
    <row r="21" spans="5:29" x14ac:dyDescent="0.25">
      <c r="E21" s="38" t="s">
        <v>28</v>
      </c>
      <c r="F21" s="111"/>
      <c r="G21" s="111"/>
      <c r="H21" s="111"/>
      <c r="I21" s="111"/>
      <c r="J21" s="111"/>
      <c r="AA21" t="str">
        <f t="shared" si="0"/>
        <v/>
      </c>
      <c r="AB21" t="str">
        <f t="shared" si="1"/>
        <v/>
      </c>
    </row>
    <row r="22" spans="5:29" x14ac:dyDescent="0.25">
      <c r="AA22">
        <f>COUNT(AA15:AA21)</f>
        <v>5</v>
      </c>
      <c r="AB22">
        <f>COUNTIF(AB15:AB21,"=1")</f>
        <v>0</v>
      </c>
      <c r="AC22">
        <f>AB22/AA22*100</f>
        <v>0</v>
      </c>
    </row>
    <row r="23" spans="5:29" x14ac:dyDescent="0.25">
      <c r="E23" s="38" t="s">
        <v>29</v>
      </c>
      <c r="F23" s="38"/>
      <c r="G23" s="38"/>
      <c r="H23" s="38"/>
      <c r="I23" s="38"/>
    </row>
    <row r="25" spans="5:29" x14ac:dyDescent="0.25">
      <c r="E25" s="38" t="s">
        <v>30</v>
      </c>
      <c r="F25" s="112" t="s">
        <v>18</v>
      </c>
      <c r="G25" s="112"/>
      <c r="H25" s="112"/>
      <c r="I25" s="112"/>
      <c r="J25" s="112"/>
      <c r="AA25">
        <f>IFERROR(VLOOKUP(F25,$AD$8:$AE$12,2),"")</f>
        <v>3</v>
      </c>
      <c r="AB25">
        <f>IF(AA25=3,0,(IF(AA25=4,0,(IF(AA25="","",1)))))</f>
        <v>0</v>
      </c>
    </row>
    <row r="26" spans="5:29" x14ac:dyDescent="0.25">
      <c r="E26" s="38" t="s">
        <v>31</v>
      </c>
      <c r="F26" s="112" t="s">
        <v>18</v>
      </c>
      <c r="G26" s="112"/>
      <c r="H26" s="112"/>
      <c r="I26" s="112"/>
      <c r="J26" s="112"/>
      <c r="AA26">
        <f t="shared" ref="AA26:AA39" si="2">IFERROR(VLOOKUP(F26,$AD$8:$AE$12,2),"")</f>
        <v>3</v>
      </c>
      <c r="AB26">
        <f t="shared" ref="AB26:AB38" si="3">IF(AA26=3,0,(IF(AA26=4,0,(IF(AA26="","",1)))))</f>
        <v>0</v>
      </c>
    </row>
    <row r="27" spans="5:29" x14ac:dyDescent="0.25">
      <c r="E27" s="38" t="s">
        <v>32</v>
      </c>
      <c r="F27" s="112" t="s">
        <v>18</v>
      </c>
      <c r="G27" s="112"/>
      <c r="H27" s="112"/>
      <c r="I27" s="112"/>
      <c r="J27" s="112"/>
      <c r="AA27">
        <f t="shared" si="2"/>
        <v>3</v>
      </c>
      <c r="AB27">
        <f t="shared" si="3"/>
        <v>0</v>
      </c>
    </row>
    <row r="28" spans="5:29" x14ac:dyDescent="0.25">
      <c r="E28" s="38" t="s">
        <v>33</v>
      </c>
      <c r="F28" s="112" t="s">
        <v>18</v>
      </c>
      <c r="G28" s="112"/>
      <c r="H28" s="112"/>
      <c r="I28" s="112"/>
      <c r="J28" s="112"/>
      <c r="AA28">
        <f t="shared" si="2"/>
        <v>3</v>
      </c>
      <c r="AB28">
        <f t="shared" si="3"/>
        <v>0</v>
      </c>
    </row>
    <row r="29" spans="5:29" x14ac:dyDescent="0.25">
      <c r="E29" s="38" t="s">
        <v>34</v>
      </c>
      <c r="F29" s="112" t="s">
        <v>18</v>
      </c>
      <c r="G29" s="112"/>
      <c r="H29" s="112"/>
      <c r="I29" s="112"/>
      <c r="J29" s="112"/>
      <c r="AA29">
        <f t="shared" si="2"/>
        <v>3</v>
      </c>
      <c r="AB29">
        <f t="shared" si="3"/>
        <v>0</v>
      </c>
    </row>
    <row r="30" spans="5:29" x14ac:dyDescent="0.25">
      <c r="E30" s="38" t="s">
        <v>35</v>
      </c>
      <c r="F30" s="112" t="s">
        <v>18</v>
      </c>
      <c r="G30" s="112"/>
      <c r="H30" s="112"/>
      <c r="I30" s="112"/>
      <c r="J30" s="112"/>
      <c r="AA30">
        <f t="shared" si="2"/>
        <v>3</v>
      </c>
      <c r="AB30">
        <f t="shared" si="3"/>
        <v>0</v>
      </c>
    </row>
    <row r="31" spans="5:29" x14ac:dyDescent="0.25">
      <c r="E31" s="38" t="s">
        <v>36</v>
      </c>
      <c r="F31" s="112" t="s">
        <v>18</v>
      </c>
      <c r="G31" s="112"/>
      <c r="H31" s="112"/>
      <c r="I31" s="112"/>
      <c r="J31" s="112"/>
      <c r="AA31">
        <f t="shared" si="2"/>
        <v>3</v>
      </c>
      <c r="AB31">
        <f t="shared" si="3"/>
        <v>0</v>
      </c>
    </row>
    <row r="32" spans="5:29" x14ac:dyDescent="0.25">
      <c r="E32" s="38" t="s">
        <v>37</v>
      </c>
      <c r="F32" s="112" t="s">
        <v>18</v>
      </c>
      <c r="G32" s="112"/>
      <c r="H32" s="112"/>
      <c r="I32" s="112"/>
      <c r="J32" s="112"/>
      <c r="AA32">
        <f t="shared" si="2"/>
        <v>3</v>
      </c>
      <c r="AB32">
        <f t="shared" si="3"/>
        <v>0</v>
      </c>
    </row>
    <row r="33" spans="5:29" x14ac:dyDescent="0.25">
      <c r="E33" s="38" t="s">
        <v>38</v>
      </c>
      <c r="F33" s="112"/>
      <c r="G33" s="112"/>
      <c r="H33" s="112"/>
      <c r="I33" s="112"/>
      <c r="J33" s="112"/>
      <c r="AA33" t="str">
        <f t="shared" si="2"/>
        <v/>
      </c>
      <c r="AB33" t="str">
        <f t="shared" si="3"/>
        <v/>
      </c>
    </row>
    <row r="34" spans="5:29" x14ac:dyDescent="0.25">
      <c r="E34" s="38" t="s">
        <v>39</v>
      </c>
      <c r="F34" s="112"/>
      <c r="G34" s="112"/>
      <c r="H34" s="112"/>
      <c r="I34" s="112"/>
      <c r="J34" s="112"/>
      <c r="AA34" t="str">
        <f t="shared" si="2"/>
        <v/>
      </c>
      <c r="AB34" t="str">
        <f t="shared" si="3"/>
        <v/>
      </c>
    </row>
    <row r="35" spans="5:29" x14ac:dyDescent="0.25">
      <c r="E35" s="38" t="s">
        <v>40</v>
      </c>
      <c r="F35" s="112"/>
      <c r="G35" s="112"/>
      <c r="H35" s="112"/>
      <c r="I35" s="112"/>
      <c r="J35" s="112"/>
      <c r="AA35" t="str">
        <f t="shared" si="2"/>
        <v/>
      </c>
      <c r="AB35" t="str">
        <f t="shared" si="3"/>
        <v/>
      </c>
    </row>
    <row r="36" spans="5:29" x14ac:dyDescent="0.25">
      <c r="E36" s="38" t="s">
        <v>41</v>
      </c>
      <c r="F36" s="112"/>
      <c r="G36" s="112"/>
      <c r="H36" s="112"/>
      <c r="I36" s="112"/>
      <c r="J36" s="112"/>
      <c r="AA36" t="str">
        <f t="shared" si="2"/>
        <v/>
      </c>
      <c r="AB36" t="str">
        <f t="shared" si="3"/>
        <v/>
      </c>
    </row>
    <row r="37" spans="5:29" x14ac:dyDescent="0.25">
      <c r="E37" s="38" t="s">
        <v>42</v>
      </c>
      <c r="F37" s="112"/>
      <c r="G37" s="112"/>
      <c r="H37" s="112"/>
      <c r="I37" s="112"/>
      <c r="J37" s="112"/>
      <c r="AA37" t="str">
        <f t="shared" si="2"/>
        <v/>
      </c>
      <c r="AB37" t="str">
        <f t="shared" si="3"/>
        <v/>
      </c>
    </row>
    <row r="38" spans="5:29" x14ac:dyDescent="0.25">
      <c r="E38" s="38" t="s">
        <v>43</v>
      </c>
      <c r="F38" s="112"/>
      <c r="G38" s="112"/>
      <c r="H38" s="112"/>
      <c r="I38" s="112"/>
      <c r="J38" s="112"/>
      <c r="AA38" t="str">
        <f t="shared" si="2"/>
        <v/>
      </c>
      <c r="AB38" t="str">
        <f t="shared" si="3"/>
        <v/>
      </c>
    </row>
    <row r="39" spans="5:29" x14ac:dyDescent="0.25">
      <c r="E39" s="38" t="s">
        <v>44</v>
      </c>
      <c r="F39" s="112"/>
      <c r="G39" s="112"/>
      <c r="H39" s="112"/>
      <c r="I39" s="112"/>
      <c r="J39" s="112"/>
      <c r="AA39" t="str">
        <f t="shared" si="2"/>
        <v/>
      </c>
      <c r="AB39" t="str">
        <f>IF(AA39=3,0,(IF(AA39=4,0,(IF(AA39="","",1)))))</f>
        <v/>
      </c>
    </row>
    <row r="40" spans="5:29" x14ac:dyDescent="0.25">
      <c r="AA40">
        <f>COUNT(AA25:AA39)</f>
        <v>8</v>
      </c>
      <c r="AB40">
        <f>COUNTIF(AB25:AB39,"=1")</f>
        <v>0</v>
      </c>
      <c r="AC40">
        <f>AB40/AA40*100</f>
        <v>0</v>
      </c>
    </row>
    <row r="43" spans="5:29" x14ac:dyDescent="0.25">
      <c r="AC43">
        <f>(AC22+AC40)/2</f>
        <v>0</v>
      </c>
    </row>
  </sheetData>
  <sheetProtection algorithmName="SHA-512" hashValue="2u37xpN4Zv95pvq/5pVCmlYoFXCTThUdALj+SjNEzKMvlR/s03aE6HN1JgWJh5fIRvHWbNS93uw/Yq8gtVmvyQ==" saltValue="CfFwUH8MFKzToF///42h5Q==" spinCount="100000" sheet="1" objects="1" scenarios="1" selectLockedCells="1"/>
  <mergeCells count="25">
    <mergeCell ref="C5:G5"/>
    <mergeCell ref="F39:J39"/>
    <mergeCell ref="F28:J28"/>
    <mergeCell ref="F29:J29"/>
    <mergeCell ref="F30:J30"/>
    <mergeCell ref="F31:J31"/>
    <mergeCell ref="F32:J32"/>
    <mergeCell ref="F33:J33"/>
    <mergeCell ref="F34:J34"/>
    <mergeCell ref="F35:J35"/>
    <mergeCell ref="F36:J36"/>
    <mergeCell ref="F37:J37"/>
    <mergeCell ref="F38:J38"/>
    <mergeCell ref="F27:J27"/>
    <mergeCell ref="E8:L8"/>
    <mergeCell ref="E10:L10"/>
    <mergeCell ref="F20:J20"/>
    <mergeCell ref="F21:J21"/>
    <mergeCell ref="F25:J25"/>
    <mergeCell ref="F26:J26"/>
    <mergeCell ref="F15:J15"/>
    <mergeCell ref="F16:J16"/>
    <mergeCell ref="F17:J17"/>
    <mergeCell ref="F18:J18"/>
    <mergeCell ref="F19:J19"/>
  </mergeCells>
  <dataValidations count="4">
    <dataValidation type="list" allowBlank="1" showInputMessage="1" showErrorMessage="1" sqref="WVN983065:WVR983079 JB25:JF39 SX25:TB39 ACT25:ACX39 AMP25:AMT39 AWL25:AWP39 BGH25:BGL39 BQD25:BQH39 BZZ25:CAD39 CJV25:CJZ39 CTR25:CTV39 DDN25:DDR39 DNJ25:DNN39 DXF25:DXJ39 EHB25:EHF39 EQX25:ERB39 FAT25:FAX39 FKP25:FKT39 FUL25:FUP39 GEH25:GEL39 GOD25:GOH39 GXZ25:GYD39 HHV25:HHZ39 HRR25:HRV39 IBN25:IBR39 ILJ25:ILN39 IVF25:IVJ39 JFB25:JFF39 JOX25:JPB39 JYT25:JYX39 KIP25:KIT39 KSL25:KSP39 LCH25:LCL39 LMD25:LMH39 LVZ25:LWD39 MFV25:MFZ39 MPR25:MPV39 MZN25:MZR39 NJJ25:NJN39 NTF25:NTJ39 ODB25:ODF39 OMX25:ONB39 OWT25:OWX39 PGP25:PGT39 PQL25:PQP39 QAH25:QAL39 QKD25:QKH39 QTZ25:QUD39 RDV25:RDZ39 RNR25:RNV39 RXN25:RXR39 SHJ25:SHN39 SRF25:SRJ39 TBB25:TBF39 TKX25:TLB39 TUT25:TUX39 UEP25:UET39 UOL25:UOP39 UYH25:UYL39 VID25:VIH39 VRZ25:VSD39 WBV25:WBZ39 WLR25:WLV39 WVN25:WVR39 F65561:J65575 JB65561:JF65575 SX65561:TB65575 ACT65561:ACX65575 AMP65561:AMT65575 AWL65561:AWP65575 BGH65561:BGL65575 BQD65561:BQH65575 BZZ65561:CAD65575 CJV65561:CJZ65575 CTR65561:CTV65575 DDN65561:DDR65575 DNJ65561:DNN65575 DXF65561:DXJ65575 EHB65561:EHF65575 EQX65561:ERB65575 FAT65561:FAX65575 FKP65561:FKT65575 FUL65561:FUP65575 GEH65561:GEL65575 GOD65561:GOH65575 GXZ65561:GYD65575 HHV65561:HHZ65575 HRR65561:HRV65575 IBN65561:IBR65575 ILJ65561:ILN65575 IVF65561:IVJ65575 JFB65561:JFF65575 JOX65561:JPB65575 JYT65561:JYX65575 KIP65561:KIT65575 KSL65561:KSP65575 LCH65561:LCL65575 LMD65561:LMH65575 LVZ65561:LWD65575 MFV65561:MFZ65575 MPR65561:MPV65575 MZN65561:MZR65575 NJJ65561:NJN65575 NTF65561:NTJ65575 ODB65561:ODF65575 OMX65561:ONB65575 OWT65561:OWX65575 PGP65561:PGT65575 PQL65561:PQP65575 QAH65561:QAL65575 QKD65561:QKH65575 QTZ65561:QUD65575 RDV65561:RDZ65575 RNR65561:RNV65575 RXN65561:RXR65575 SHJ65561:SHN65575 SRF65561:SRJ65575 TBB65561:TBF65575 TKX65561:TLB65575 TUT65561:TUX65575 UEP65561:UET65575 UOL65561:UOP65575 UYH65561:UYL65575 VID65561:VIH65575 VRZ65561:VSD65575 WBV65561:WBZ65575 WLR65561:WLV65575 WVN65561:WVR65575 F131097:J131111 JB131097:JF131111 SX131097:TB131111 ACT131097:ACX131111 AMP131097:AMT131111 AWL131097:AWP131111 BGH131097:BGL131111 BQD131097:BQH131111 BZZ131097:CAD131111 CJV131097:CJZ131111 CTR131097:CTV131111 DDN131097:DDR131111 DNJ131097:DNN131111 DXF131097:DXJ131111 EHB131097:EHF131111 EQX131097:ERB131111 FAT131097:FAX131111 FKP131097:FKT131111 FUL131097:FUP131111 GEH131097:GEL131111 GOD131097:GOH131111 GXZ131097:GYD131111 HHV131097:HHZ131111 HRR131097:HRV131111 IBN131097:IBR131111 ILJ131097:ILN131111 IVF131097:IVJ131111 JFB131097:JFF131111 JOX131097:JPB131111 JYT131097:JYX131111 KIP131097:KIT131111 KSL131097:KSP131111 LCH131097:LCL131111 LMD131097:LMH131111 LVZ131097:LWD131111 MFV131097:MFZ131111 MPR131097:MPV131111 MZN131097:MZR131111 NJJ131097:NJN131111 NTF131097:NTJ131111 ODB131097:ODF131111 OMX131097:ONB131111 OWT131097:OWX131111 PGP131097:PGT131111 PQL131097:PQP131111 QAH131097:QAL131111 QKD131097:QKH131111 QTZ131097:QUD131111 RDV131097:RDZ131111 RNR131097:RNV131111 RXN131097:RXR131111 SHJ131097:SHN131111 SRF131097:SRJ131111 TBB131097:TBF131111 TKX131097:TLB131111 TUT131097:TUX131111 UEP131097:UET131111 UOL131097:UOP131111 UYH131097:UYL131111 VID131097:VIH131111 VRZ131097:VSD131111 WBV131097:WBZ131111 WLR131097:WLV131111 WVN131097:WVR131111 F196633:J196647 JB196633:JF196647 SX196633:TB196647 ACT196633:ACX196647 AMP196633:AMT196647 AWL196633:AWP196647 BGH196633:BGL196647 BQD196633:BQH196647 BZZ196633:CAD196647 CJV196633:CJZ196647 CTR196633:CTV196647 DDN196633:DDR196647 DNJ196633:DNN196647 DXF196633:DXJ196647 EHB196633:EHF196647 EQX196633:ERB196647 FAT196633:FAX196647 FKP196633:FKT196647 FUL196633:FUP196647 GEH196633:GEL196647 GOD196633:GOH196647 GXZ196633:GYD196647 HHV196633:HHZ196647 HRR196633:HRV196647 IBN196633:IBR196647 ILJ196633:ILN196647 IVF196633:IVJ196647 JFB196633:JFF196647 JOX196633:JPB196647 JYT196633:JYX196647 KIP196633:KIT196647 KSL196633:KSP196647 LCH196633:LCL196647 LMD196633:LMH196647 LVZ196633:LWD196647 MFV196633:MFZ196647 MPR196633:MPV196647 MZN196633:MZR196647 NJJ196633:NJN196647 NTF196633:NTJ196647 ODB196633:ODF196647 OMX196633:ONB196647 OWT196633:OWX196647 PGP196633:PGT196647 PQL196633:PQP196647 QAH196633:QAL196647 QKD196633:QKH196647 QTZ196633:QUD196647 RDV196633:RDZ196647 RNR196633:RNV196647 RXN196633:RXR196647 SHJ196633:SHN196647 SRF196633:SRJ196647 TBB196633:TBF196647 TKX196633:TLB196647 TUT196633:TUX196647 UEP196633:UET196647 UOL196633:UOP196647 UYH196633:UYL196647 VID196633:VIH196647 VRZ196633:VSD196647 WBV196633:WBZ196647 WLR196633:WLV196647 WVN196633:WVR196647 F262169:J262183 JB262169:JF262183 SX262169:TB262183 ACT262169:ACX262183 AMP262169:AMT262183 AWL262169:AWP262183 BGH262169:BGL262183 BQD262169:BQH262183 BZZ262169:CAD262183 CJV262169:CJZ262183 CTR262169:CTV262183 DDN262169:DDR262183 DNJ262169:DNN262183 DXF262169:DXJ262183 EHB262169:EHF262183 EQX262169:ERB262183 FAT262169:FAX262183 FKP262169:FKT262183 FUL262169:FUP262183 GEH262169:GEL262183 GOD262169:GOH262183 GXZ262169:GYD262183 HHV262169:HHZ262183 HRR262169:HRV262183 IBN262169:IBR262183 ILJ262169:ILN262183 IVF262169:IVJ262183 JFB262169:JFF262183 JOX262169:JPB262183 JYT262169:JYX262183 KIP262169:KIT262183 KSL262169:KSP262183 LCH262169:LCL262183 LMD262169:LMH262183 LVZ262169:LWD262183 MFV262169:MFZ262183 MPR262169:MPV262183 MZN262169:MZR262183 NJJ262169:NJN262183 NTF262169:NTJ262183 ODB262169:ODF262183 OMX262169:ONB262183 OWT262169:OWX262183 PGP262169:PGT262183 PQL262169:PQP262183 QAH262169:QAL262183 QKD262169:QKH262183 QTZ262169:QUD262183 RDV262169:RDZ262183 RNR262169:RNV262183 RXN262169:RXR262183 SHJ262169:SHN262183 SRF262169:SRJ262183 TBB262169:TBF262183 TKX262169:TLB262183 TUT262169:TUX262183 UEP262169:UET262183 UOL262169:UOP262183 UYH262169:UYL262183 VID262169:VIH262183 VRZ262169:VSD262183 WBV262169:WBZ262183 WLR262169:WLV262183 WVN262169:WVR262183 F327705:J327719 JB327705:JF327719 SX327705:TB327719 ACT327705:ACX327719 AMP327705:AMT327719 AWL327705:AWP327719 BGH327705:BGL327719 BQD327705:BQH327719 BZZ327705:CAD327719 CJV327705:CJZ327719 CTR327705:CTV327719 DDN327705:DDR327719 DNJ327705:DNN327719 DXF327705:DXJ327719 EHB327705:EHF327719 EQX327705:ERB327719 FAT327705:FAX327719 FKP327705:FKT327719 FUL327705:FUP327719 GEH327705:GEL327719 GOD327705:GOH327719 GXZ327705:GYD327719 HHV327705:HHZ327719 HRR327705:HRV327719 IBN327705:IBR327719 ILJ327705:ILN327719 IVF327705:IVJ327719 JFB327705:JFF327719 JOX327705:JPB327719 JYT327705:JYX327719 KIP327705:KIT327719 KSL327705:KSP327719 LCH327705:LCL327719 LMD327705:LMH327719 LVZ327705:LWD327719 MFV327705:MFZ327719 MPR327705:MPV327719 MZN327705:MZR327719 NJJ327705:NJN327719 NTF327705:NTJ327719 ODB327705:ODF327719 OMX327705:ONB327719 OWT327705:OWX327719 PGP327705:PGT327719 PQL327705:PQP327719 QAH327705:QAL327719 QKD327705:QKH327719 QTZ327705:QUD327719 RDV327705:RDZ327719 RNR327705:RNV327719 RXN327705:RXR327719 SHJ327705:SHN327719 SRF327705:SRJ327719 TBB327705:TBF327719 TKX327705:TLB327719 TUT327705:TUX327719 UEP327705:UET327719 UOL327705:UOP327719 UYH327705:UYL327719 VID327705:VIH327719 VRZ327705:VSD327719 WBV327705:WBZ327719 WLR327705:WLV327719 WVN327705:WVR327719 F393241:J393255 JB393241:JF393255 SX393241:TB393255 ACT393241:ACX393255 AMP393241:AMT393255 AWL393241:AWP393255 BGH393241:BGL393255 BQD393241:BQH393255 BZZ393241:CAD393255 CJV393241:CJZ393255 CTR393241:CTV393255 DDN393241:DDR393255 DNJ393241:DNN393255 DXF393241:DXJ393255 EHB393241:EHF393255 EQX393241:ERB393255 FAT393241:FAX393255 FKP393241:FKT393255 FUL393241:FUP393255 GEH393241:GEL393255 GOD393241:GOH393255 GXZ393241:GYD393255 HHV393241:HHZ393255 HRR393241:HRV393255 IBN393241:IBR393255 ILJ393241:ILN393255 IVF393241:IVJ393255 JFB393241:JFF393255 JOX393241:JPB393255 JYT393241:JYX393255 KIP393241:KIT393255 KSL393241:KSP393255 LCH393241:LCL393255 LMD393241:LMH393255 LVZ393241:LWD393255 MFV393241:MFZ393255 MPR393241:MPV393255 MZN393241:MZR393255 NJJ393241:NJN393255 NTF393241:NTJ393255 ODB393241:ODF393255 OMX393241:ONB393255 OWT393241:OWX393255 PGP393241:PGT393255 PQL393241:PQP393255 QAH393241:QAL393255 QKD393241:QKH393255 QTZ393241:QUD393255 RDV393241:RDZ393255 RNR393241:RNV393255 RXN393241:RXR393255 SHJ393241:SHN393255 SRF393241:SRJ393255 TBB393241:TBF393255 TKX393241:TLB393255 TUT393241:TUX393255 UEP393241:UET393255 UOL393241:UOP393255 UYH393241:UYL393255 VID393241:VIH393255 VRZ393241:VSD393255 WBV393241:WBZ393255 WLR393241:WLV393255 WVN393241:WVR393255 F458777:J458791 JB458777:JF458791 SX458777:TB458791 ACT458777:ACX458791 AMP458777:AMT458791 AWL458777:AWP458791 BGH458777:BGL458791 BQD458777:BQH458791 BZZ458777:CAD458791 CJV458777:CJZ458791 CTR458777:CTV458791 DDN458777:DDR458791 DNJ458777:DNN458791 DXF458777:DXJ458791 EHB458777:EHF458791 EQX458777:ERB458791 FAT458777:FAX458791 FKP458777:FKT458791 FUL458777:FUP458791 GEH458777:GEL458791 GOD458777:GOH458791 GXZ458777:GYD458791 HHV458777:HHZ458791 HRR458777:HRV458791 IBN458777:IBR458791 ILJ458777:ILN458791 IVF458777:IVJ458791 JFB458777:JFF458791 JOX458777:JPB458791 JYT458777:JYX458791 KIP458777:KIT458791 KSL458777:KSP458791 LCH458777:LCL458791 LMD458777:LMH458791 LVZ458777:LWD458791 MFV458777:MFZ458791 MPR458777:MPV458791 MZN458777:MZR458791 NJJ458777:NJN458791 NTF458777:NTJ458791 ODB458777:ODF458791 OMX458777:ONB458791 OWT458777:OWX458791 PGP458777:PGT458791 PQL458777:PQP458791 QAH458777:QAL458791 QKD458777:QKH458791 QTZ458777:QUD458791 RDV458777:RDZ458791 RNR458777:RNV458791 RXN458777:RXR458791 SHJ458777:SHN458791 SRF458777:SRJ458791 TBB458777:TBF458791 TKX458777:TLB458791 TUT458777:TUX458791 UEP458777:UET458791 UOL458777:UOP458791 UYH458777:UYL458791 VID458777:VIH458791 VRZ458777:VSD458791 WBV458777:WBZ458791 WLR458777:WLV458791 WVN458777:WVR458791 F524313:J524327 JB524313:JF524327 SX524313:TB524327 ACT524313:ACX524327 AMP524313:AMT524327 AWL524313:AWP524327 BGH524313:BGL524327 BQD524313:BQH524327 BZZ524313:CAD524327 CJV524313:CJZ524327 CTR524313:CTV524327 DDN524313:DDR524327 DNJ524313:DNN524327 DXF524313:DXJ524327 EHB524313:EHF524327 EQX524313:ERB524327 FAT524313:FAX524327 FKP524313:FKT524327 FUL524313:FUP524327 GEH524313:GEL524327 GOD524313:GOH524327 GXZ524313:GYD524327 HHV524313:HHZ524327 HRR524313:HRV524327 IBN524313:IBR524327 ILJ524313:ILN524327 IVF524313:IVJ524327 JFB524313:JFF524327 JOX524313:JPB524327 JYT524313:JYX524327 KIP524313:KIT524327 KSL524313:KSP524327 LCH524313:LCL524327 LMD524313:LMH524327 LVZ524313:LWD524327 MFV524313:MFZ524327 MPR524313:MPV524327 MZN524313:MZR524327 NJJ524313:NJN524327 NTF524313:NTJ524327 ODB524313:ODF524327 OMX524313:ONB524327 OWT524313:OWX524327 PGP524313:PGT524327 PQL524313:PQP524327 QAH524313:QAL524327 QKD524313:QKH524327 QTZ524313:QUD524327 RDV524313:RDZ524327 RNR524313:RNV524327 RXN524313:RXR524327 SHJ524313:SHN524327 SRF524313:SRJ524327 TBB524313:TBF524327 TKX524313:TLB524327 TUT524313:TUX524327 UEP524313:UET524327 UOL524313:UOP524327 UYH524313:UYL524327 VID524313:VIH524327 VRZ524313:VSD524327 WBV524313:WBZ524327 WLR524313:WLV524327 WVN524313:WVR524327 F589849:J589863 JB589849:JF589863 SX589849:TB589863 ACT589849:ACX589863 AMP589849:AMT589863 AWL589849:AWP589863 BGH589849:BGL589863 BQD589849:BQH589863 BZZ589849:CAD589863 CJV589849:CJZ589863 CTR589849:CTV589863 DDN589849:DDR589863 DNJ589849:DNN589863 DXF589849:DXJ589863 EHB589849:EHF589863 EQX589849:ERB589863 FAT589849:FAX589863 FKP589849:FKT589863 FUL589849:FUP589863 GEH589849:GEL589863 GOD589849:GOH589863 GXZ589849:GYD589863 HHV589849:HHZ589863 HRR589849:HRV589863 IBN589849:IBR589863 ILJ589849:ILN589863 IVF589849:IVJ589863 JFB589849:JFF589863 JOX589849:JPB589863 JYT589849:JYX589863 KIP589849:KIT589863 KSL589849:KSP589863 LCH589849:LCL589863 LMD589849:LMH589863 LVZ589849:LWD589863 MFV589849:MFZ589863 MPR589849:MPV589863 MZN589849:MZR589863 NJJ589849:NJN589863 NTF589849:NTJ589863 ODB589849:ODF589863 OMX589849:ONB589863 OWT589849:OWX589863 PGP589849:PGT589863 PQL589849:PQP589863 QAH589849:QAL589863 QKD589849:QKH589863 QTZ589849:QUD589863 RDV589849:RDZ589863 RNR589849:RNV589863 RXN589849:RXR589863 SHJ589849:SHN589863 SRF589849:SRJ589863 TBB589849:TBF589863 TKX589849:TLB589863 TUT589849:TUX589863 UEP589849:UET589863 UOL589849:UOP589863 UYH589849:UYL589863 VID589849:VIH589863 VRZ589849:VSD589863 WBV589849:WBZ589863 WLR589849:WLV589863 WVN589849:WVR589863 F655385:J655399 JB655385:JF655399 SX655385:TB655399 ACT655385:ACX655399 AMP655385:AMT655399 AWL655385:AWP655399 BGH655385:BGL655399 BQD655385:BQH655399 BZZ655385:CAD655399 CJV655385:CJZ655399 CTR655385:CTV655399 DDN655385:DDR655399 DNJ655385:DNN655399 DXF655385:DXJ655399 EHB655385:EHF655399 EQX655385:ERB655399 FAT655385:FAX655399 FKP655385:FKT655399 FUL655385:FUP655399 GEH655385:GEL655399 GOD655385:GOH655399 GXZ655385:GYD655399 HHV655385:HHZ655399 HRR655385:HRV655399 IBN655385:IBR655399 ILJ655385:ILN655399 IVF655385:IVJ655399 JFB655385:JFF655399 JOX655385:JPB655399 JYT655385:JYX655399 KIP655385:KIT655399 KSL655385:KSP655399 LCH655385:LCL655399 LMD655385:LMH655399 LVZ655385:LWD655399 MFV655385:MFZ655399 MPR655385:MPV655399 MZN655385:MZR655399 NJJ655385:NJN655399 NTF655385:NTJ655399 ODB655385:ODF655399 OMX655385:ONB655399 OWT655385:OWX655399 PGP655385:PGT655399 PQL655385:PQP655399 QAH655385:QAL655399 QKD655385:QKH655399 QTZ655385:QUD655399 RDV655385:RDZ655399 RNR655385:RNV655399 RXN655385:RXR655399 SHJ655385:SHN655399 SRF655385:SRJ655399 TBB655385:TBF655399 TKX655385:TLB655399 TUT655385:TUX655399 UEP655385:UET655399 UOL655385:UOP655399 UYH655385:UYL655399 VID655385:VIH655399 VRZ655385:VSD655399 WBV655385:WBZ655399 WLR655385:WLV655399 WVN655385:WVR655399 F720921:J720935 JB720921:JF720935 SX720921:TB720935 ACT720921:ACX720935 AMP720921:AMT720935 AWL720921:AWP720935 BGH720921:BGL720935 BQD720921:BQH720935 BZZ720921:CAD720935 CJV720921:CJZ720935 CTR720921:CTV720935 DDN720921:DDR720935 DNJ720921:DNN720935 DXF720921:DXJ720935 EHB720921:EHF720935 EQX720921:ERB720935 FAT720921:FAX720935 FKP720921:FKT720935 FUL720921:FUP720935 GEH720921:GEL720935 GOD720921:GOH720935 GXZ720921:GYD720935 HHV720921:HHZ720935 HRR720921:HRV720935 IBN720921:IBR720935 ILJ720921:ILN720935 IVF720921:IVJ720935 JFB720921:JFF720935 JOX720921:JPB720935 JYT720921:JYX720935 KIP720921:KIT720935 KSL720921:KSP720935 LCH720921:LCL720935 LMD720921:LMH720935 LVZ720921:LWD720935 MFV720921:MFZ720935 MPR720921:MPV720935 MZN720921:MZR720935 NJJ720921:NJN720935 NTF720921:NTJ720935 ODB720921:ODF720935 OMX720921:ONB720935 OWT720921:OWX720935 PGP720921:PGT720935 PQL720921:PQP720935 QAH720921:QAL720935 QKD720921:QKH720935 QTZ720921:QUD720935 RDV720921:RDZ720935 RNR720921:RNV720935 RXN720921:RXR720935 SHJ720921:SHN720935 SRF720921:SRJ720935 TBB720921:TBF720935 TKX720921:TLB720935 TUT720921:TUX720935 UEP720921:UET720935 UOL720921:UOP720935 UYH720921:UYL720935 VID720921:VIH720935 VRZ720921:VSD720935 WBV720921:WBZ720935 WLR720921:WLV720935 WVN720921:WVR720935 F786457:J786471 JB786457:JF786471 SX786457:TB786471 ACT786457:ACX786471 AMP786457:AMT786471 AWL786457:AWP786471 BGH786457:BGL786471 BQD786457:BQH786471 BZZ786457:CAD786471 CJV786457:CJZ786471 CTR786457:CTV786471 DDN786457:DDR786471 DNJ786457:DNN786471 DXF786457:DXJ786471 EHB786457:EHF786471 EQX786457:ERB786471 FAT786457:FAX786471 FKP786457:FKT786471 FUL786457:FUP786471 GEH786457:GEL786471 GOD786457:GOH786471 GXZ786457:GYD786471 HHV786457:HHZ786471 HRR786457:HRV786471 IBN786457:IBR786471 ILJ786457:ILN786471 IVF786457:IVJ786471 JFB786457:JFF786471 JOX786457:JPB786471 JYT786457:JYX786471 KIP786457:KIT786471 KSL786457:KSP786471 LCH786457:LCL786471 LMD786457:LMH786471 LVZ786457:LWD786471 MFV786457:MFZ786471 MPR786457:MPV786471 MZN786457:MZR786471 NJJ786457:NJN786471 NTF786457:NTJ786471 ODB786457:ODF786471 OMX786457:ONB786471 OWT786457:OWX786471 PGP786457:PGT786471 PQL786457:PQP786471 QAH786457:QAL786471 QKD786457:QKH786471 QTZ786457:QUD786471 RDV786457:RDZ786471 RNR786457:RNV786471 RXN786457:RXR786471 SHJ786457:SHN786471 SRF786457:SRJ786471 TBB786457:TBF786471 TKX786457:TLB786471 TUT786457:TUX786471 UEP786457:UET786471 UOL786457:UOP786471 UYH786457:UYL786471 VID786457:VIH786471 VRZ786457:VSD786471 WBV786457:WBZ786471 WLR786457:WLV786471 WVN786457:WVR786471 F851993:J852007 JB851993:JF852007 SX851993:TB852007 ACT851993:ACX852007 AMP851993:AMT852007 AWL851993:AWP852007 BGH851993:BGL852007 BQD851993:BQH852007 BZZ851993:CAD852007 CJV851993:CJZ852007 CTR851993:CTV852007 DDN851993:DDR852007 DNJ851993:DNN852007 DXF851993:DXJ852007 EHB851993:EHF852007 EQX851993:ERB852007 FAT851993:FAX852007 FKP851993:FKT852007 FUL851993:FUP852007 GEH851993:GEL852007 GOD851993:GOH852007 GXZ851993:GYD852007 HHV851993:HHZ852007 HRR851993:HRV852007 IBN851993:IBR852007 ILJ851993:ILN852007 IVF851993:IVJ852007 JFB851993:JFF852007 JOX851993:JPB852007 JYT851993:JYX852007 KIP851993:KIT852007 KSL851993:KSP852007 LCH851993:LCL852007 LMD851993:LMH852007 LVZ851993:LWD852007 MFV851993:MFZ852007 MPR851993:MPV852007 MZN851993:MZR852007 NJJ851993:NJN852007 NTF851993:NTJ852007 ODB851993:ODF852007 OMX851993:ONB852007 OWT851993:OWX852007 PGP851993:PGT852007 PQL851993:PQP852007 QAH851993:QAL852007 QKD851993:QKH852007 QTZ851993:QUD852007 RDV851993:RDZ852007 RNR851993:RNV852007 RXN851993:RXR852007 SHJ851993:SHN852007 SRF851993:SRJ852007 TBB851993:TBF852007 TKX851993:TLB852007 TUT851993:TUX852007 UEP851993:UET852007 UOL851993:UOP852007 UYH851993:UYL852007 VID851993:VIH852007 VRZ851993:VSD852007 WBV851993:WBZ852007 WLR851993:WLV852007 WVN851993:WVR852007 F917529:J917543 JB917529:JF917543 SX917529:TB917543 ACT917529:ACX917543 AMP917529:AMT917543 AWL917529:AWP917543 BGH917529:BGL917543 BQD917529:BQH917543 BZZ917529:CAD917543 CJV917529:CJZ917543 CTR917529:CTV917543 DDN917529:DDR917543 DNJ917529:DNN917543 DXF917529:DXJ917543 EHB917529:EHF917543 EQX917529:ERB917543 FAT917529:FAX917543 FKP917529:FKT917543 FUL917529:FUP917543 GEH917529:GEL917543 GOD917529:GOH917543 GXZ917529:GYD917543 HHV917529:HHZ917543 HRR917529:HRV917543 IBN917529:IBR917543 ILJ917529:ILN917543 IVF917529:IVJ917543 JFB917529:JFF917543 JOX917529:JPB917543 JYT917529:JYX917543 KIP917529:KIT917543 KSL917529:KSP917543 LCH917529:LCL917543 LMD917529:LMH917543 LVZ917529:LWD917543 MFV917529:MFZ917543 MPR917529:MPV917543 MZN917529:MZR917543 NJJ917529:NJN917543 NTF917529:NTJ917543 ODB917529:ODF917543 OMX917529:ONB917543 OWT917529:OWX917543 PGP917529:PGT917543 PQL917529:PQP917543 QAH917529:QAL917543 QKD917529:QKH917543 QTZ917529:QUD917543 RDV917529:RDZ917543 RNR917529:RNV917543 RXN917529:RXR917543 SHJ917529:SHN917543 SRF917529:SRJ917543 TBB917529:TBF917543 TKX917529:TLB917543 TUT917529:TUX917543 UEP917529:UET917543 UOL917529:UOP917543 UYH917529:UYL917543 VID917529:VIH917543 VRZ917529:VSD917543 WBV917529:WBZ917543 WLR917529:WLV917543 WVN917529:WVR917543 F983065:J983079 JB983065:JF983079 SX983065:TB983079 ACT983065:ACX983079 AMP983065:AMT983079 AWL983065:AWP983079 BGH983065:BGL983079 BQD983065:BQH983079 BZZ983065:CAD983079 CJV983065:CJZ983079 CTR983065:CTV983079 DDN983065:DDR983079 DNJ983065:DNN983079 DXF983065:DXJ983079 EHB983065:EHF983079 EQX983065:ERB983079 FAT983065:FAX983079 FKP983065:FKT983079 FUL983065:FUP983079 GEH983065:GEL983079 GOD983065:GOH983079 GXZ983065:GYD983079 HHV983065:HHZ983079 HRR983065:HRV983079 IBN983065:IBR983079 ILJ983065:ILN983079 IVF983065:IVJ983079 JFB983065:JFF983079 JOX983065:JPB983079 JYT983065:JYX983079 KIP983065:KIT983079 KSL983065:KSP983079 LCH983065:LCL983079 LMD983065:LMH983079 LVZ983065:LWD983079 MFV983065:MFZ983079 MPR983065:MPV983079 MZN983065:MZR983079 NJJ983065:NJN983079 NTF983065:NTJ983079 ODB983065:ODF983079 OMX983065:ONB983079 OWT983065:OWX983079 PGP983065:PGT983079 PQL983065:PQP983079 QAH983065:QAL983079 QKD983065:QKH983079 QTZ983065:QUD983079 RDV983065:RDZ983079 RNR983065:RNV983079 RXN983065:RXR983079 SHJ983065:SHN983079 SRF983065:SRJ983079 TBB983065:TBF983079 TKX983065:TLB983079 TUT983065:TUX983079 UEP983065:UET983079 UOL983065:UOP983079 UYH983065:UYL983079 VID983065:VIH983079 VRZ983065:VSD983079 WBV983065:WBZ983079 WLR983065:WLV983079">
      <formula1>$AD$8:$AD$11</formula1>
    </dataValidation>
    <dataValidation type="list" allowBlank="1" showInputMessage="1" showErrorMessage="1" sqref="WVN983055:WVN983061 JB15:JB21 SX15:SX21 ACT15:ACT21 AMP15:AMP21 AWL15:AWL21 BGH15:BGH21 BQD15:BQD21 BZZ15:BZZ21 CJV15:CJV21 CTR15:CTR21 DDN15:DDN21 DNJ15:DNJ21 DXF15:DXF21 EHB15:EHB21 EQX15:EQX21 FAT15:FAT21 FKP15:FKP21 FUL15:FUL21 GEH15:GEH21 GOD15:GOD21 GXZ15:GXZ21 HHV15:HHV21 HRR15:HRR21 IBN15:IBN21 ILJ15:ILJ21 IVF15:IVF21 JFB15:JFB21 JOX15:JOX21 JYT15:JYT21 KIP15:KIP21 KSL15:KSL21 LCH15:LCH21 LMD15:LMD21 LVZ15:LVZ21 MFV15:MFV21 MPR15:MPR21 MZN15:MZN21 NJJ15:NJJ21 NTF15:NTF21 ODB15:ODB21 OMX15:OMX21 OWT15:OWT21 PGP15:PGP21 PQL15:PQL21 QAH15:QAH21 QKD15:QKD21 QTZ15:QTZ21 RDV15:RDV21 RNR15:RNR21 RXN15:RXN21 SHJ15:SHJ21 SRF15:SRF21 TBB15:TBB21 TKX15:TKX21 TUT15:TUT21 UEP15:UEP21 UOL15:UOL21 UYH15:UYH21 VID15:VID21 VRZ15:VRZ21 WBV15:WBV21 WLR15:WLR21 WVN15:WVN21 F65551:F65557 JB65551:JB65557 SX65551:SX65557 ACT65551:ACT65557 AMP65551:AMP65557 AWL65551:AWL65557 BGH65551:BGH65557 BQD65551:BQD65557 BZZ65551:BZZ65557 CJV65551:CJV65557 CTR65551:CTR65557 DDN65551:DDN65557 DNJ65551:DNJ65557 DXF65551:DXF65557 EHB65551:EHB65557 EQX65551:EQX65557 FAT65551:FAT65557 FKP65551:FKP65557 FUL65551:FUL65557 GEH65551:GEH65557 GOD65551:GOD65557 GXZ65551:GXZ65557 HHV65551:HHV65557 HRR65551:HRR65557 IBN65551:IBN65557 ILJ65551:ILJ65557 IVF65551:IVF65557 JFB65551:JFB65557 JOX65551:JOX65557 JYT65551:JYT65557 KIP65551:KIP65557 KSL65551:KSL65557 LCH65551:LCH65557 LMD65551:LMD65557 LVZ65551:LVZ65557 MFV65551:MFV65557 MPR65551:MPR65557 MZN65551:MZN65557 NJJ65551:NJJ65557 NTF65551:NTF65557 ODB65551:ODB65557 OMX65551:OMX65557 OWT65551:OWT65557 PGP65551:PGP65557 PQL65551:PQL65557 QAH65551:QAH65557 QKD65551:QKD65557 QTZ65551:QTZ65557 RDV65551:RDV65557 RNR65551:RNR65557 RXN65551:RXN65557 SHJ65551:SHJ65557 SRF65551:SRF65557 TBB65551:TBB65557 TKX65551:TKX65557 TUT65551:TUT65557 UEP65551:UEP65557 UOL65551:UOL65557 UYH65551:UYH65557 VID65551:VID65557 VRZ65551:VRZ65557 WBV65551:WBV65557 WLR65551:WLR65557 WVN65551:WVN65557 F131087:F131093 JB131087:JB131093 SX131087:SX131093 ACT131087:ACT131093 AMP131087:AMP131093 AWL131087:AWL131093 BGH131087:BGH131093 BQD131087:BQD131093 BZZ131087:BZZ131093 CJV131087:CJV131093 CTR131087:CTR131093 DDN131087:DDN131093 DNJ131087:DNJ131093 DXF131087:DXF131093 EHB131087:EHB131093 EQX131087:EQX131093 FAT131087:FAT131093 FKP131087:FKP131093 FUL131087:FUL131093 GEH131087:GEH131093 GOD131087:GOD131093 GXZ131087:GXZ131093 HHV131087:HHV131093 HRR131087:HRR131093 IBN131087:IBN131093 ILJ131087:ILJ131093 IVF131087:IVF131093 JFB131087:JFB131093 JOX131087:JOX131093 JYT131087:JYT131093 KIP131087:KIP131093 KSL131087:KSL131093 LCH131087:LCH131093 LMD131087:LMD131093 LVZ131087:LVZ131093 MFV131087:MFV131093 MPR131087:MPR131093 MZN131087:MZN131093 NJJ131087:NJJ131093 NTF131087:NTF131093 ODB131087:ODB131093 OMX131087:OMX131093 OWT131087:OWT131093 PGP131087:PGP131093 PQL131087:PQL131093 QAH131087:QAH131093 QKD131087:QKD131093 QTZ131087:QTZ131093 RDV131087:RDV131093 RNR131087:RNR131093 RXN131087:RXN131093 SHJ131087:SHJ131093 SRF131087:SRF131093 TBB131087:TBB131093 TKX131087:TKX131093 TUT131087:TUT131093 UEP131087:UEP131093 UOL131087:UOL131093 UYH131087:UYH131093 VID131087:VID131093 VRZ131087:VRZ131093 WBV131087:WBV131093 WLR131087:WLR131093 WVN131087:WVN131093 F196623:F196629 JB196623:JB196629 SX196623:SX196629 ACT196623:ACT196629 AMP196623:AMP196629 AWL196623:AWL196629 BGH196623:BGH196629 BQD196623:BQD196629 BZZ196623:BZZ196629 CJV196623:CJV196629 CTR196623:CTR196629 DDN196623:DDN196629 DNJ196623:DNJ196629 DXF196623:DXF196629 EHB196623:EHB196629 EQX196623:EQX196629 FAT196623:FAT196629 FKP196623:FKP196629 FUL196623:FUL196629 GEH196623:GEH196629 GOD196623:GOD196629 GXZ196623:GXZ196629 HHV196623:HHV196629 HRR196623:HRR196629 IBN196623:IBN196629 ILJ196623:ILJ196629 IVF196623:IVF196629 JFB196623:JFB196629 JOX196623:JOX196629 JYT196623:JYT196629 KIP196623:KIP196629 KSL196623:KSL196629 LCH196623:LCH196629 LMD196623:LMD196629 LVZ196623:LVZ196629 MFV196623:MFV196629 MPR196623:MPR196629 MZN196623:MZN196629 NJJ196623:NJJ196629 NTF196623:NTF196629 ODB196623:ODB196629 OMX196623:OMX196629 OWT196623:OWT196629 PGP196623:PGP196629 PQL196623:PQL196629 QAH196623:QAH196629 QKD196623:QKD196629 QTZ196623:QTZ196629 RDV196623:RDV196629 RNR196623:RNR196629 RXN196623:RXN196629 SHJ196623:SHJ196629 SRF196623:SRF196629 TBB196623:TBB196629 TKX196623:TKX196629 TUT196623:TUT196629 UEP196623:UEP196629 UOL196623:UOL196629 UYH196623:UYH196629 VID196623:VID196629 VRZ196623:VRZ196629 WBV196623:WBV196629 WLR196623:WLR196629 WVN196623:WVN196629 F262159:F262165 JB262159:JB262165 SX262159:SX262165 ACT262159:ACT262165 AMP262159:AMP262165 AWL262159:AWL262165 BGH262159:BGH262165 BQD262159:BQD262165 BZZ262159:BZZ262165 CJV262159:CJV262165 CTR262159:CTR262165 DDN262159:DDN262165 DNJ262159:DNJ262165 DXF262159:DXF262165 EHB262159:EHB262165 EQX262159:EQX262165 FAT262159:FAT262165 FKP262159:FKP262165 FUL262159:FUL262165 GEH262159:GEH262165 GOD262159:GOD262165 GXZ262159:GXZ262165 HHV262159:HHV262165 HRR262159:HRR262165 IBN262159:IBN262165 ILJ262159:ILJ262165 IVF262159:IVF262165 JFB262159:JFB262165 JOX262159:JOX262165 JYT262159:JYT262165 KIP262159:KIP262165 KSL262159:KSL262165 LCH262159:LCH262165 LMD262159:LMD262165 LVZ262159:LVZ262165 MFV262159:MFV262165 MPR262159:MPR262165 MZN262159:MZN262165 NJJ262159:NJJ262165 NTF262159:NTF262165 ODB262159:ODB262165 OMX262159:OMX262165 OWT262159:OWT262165 PGP262159:PGP262165 PQL262159:PQL262165 QAH262159:QAH262165 QKD262159:QKD262165 QTZ262159:QTZ262165 RDV262159:RDV262165 RNR262159:RNR262165 RXN262159:RXN262165 SHJ262159:SHJ262165 SRF262159:SRF262165 TBB262159:TBB262165 TKX262159:TKX262165 TUT262159:TUT262165 UEP262159:UEP262165 UOL262159:UOL262165 UYH262159:UYH262165 VID262159:VID262165 VRZ262159:VRZ262165 WBV262159:WBV262165 WLR262159:WLR262165 WVN262159:WVN262165 F327695:F327701 JB327695:JB327701 SX327695:SX327701 ACT327695:ACT327701 AMP327695:AMP327701 AWL327695:AWL327701 BGH327695:BGH327701 BQD327695:BQD327701 BZZ327695:BZZ327701 CJV327695:CJV327701 CTR327695:CTR327701 DDN327695:DDN327701 DNJ327695:DNJ327701 DXF327695:DXF327701 EHB327695:EHB327701 EQX327695:EQX327701 FAT327695:FAT327701 FKP327695:FKP327701 FUL327695:FUL327701 GEH327695:GEH327701 GOD327695:GOD327701 GXZ327695:GXZ327701 HHV327695:HHV327701 HRR327695:HRR327701 IBN327695:IBN327701 ILJ327695:ILJ327701 IVF327695:IVF327701 JFB327695:JFB327701 JOX327695:JOX327701 JYT327695:JYT327701 KIP327695:KIP327701 KSL327695:KSL327701 LCH327695:LCH327701 LMD327695:LMD327701 LVZ327695:LVZ327701 MFV327695:MFV327701 MPR327695:MPR327701 MZN327695:MZN327701 NJJ327695:NJJ327701 NTF327695:NTF327701 ODB327695:ODB327701 OMX327695:OMX327701 OWT327695:OWT327701 PGP327695:PGP327701 PQL327695:PQL327701 QAH327695:QAH327701 QKD327695:QKD327701 QTZ327695:QTZ327701 RDV327695:RDV327701 RNR327695:RNR327701 RXN327695:RXN327701 SHJ327695:SHJ327701 SRF327695:SRF327701 TBB327695:TBB327701 TKX327695:TKX327701 TUT327695:TUT327701 UEP327695:UEP327701 UOL327695:UOL327701 UYH327695:UYH327701 VID327695:VID327701 VRZ327695:VRZ327701 WBV327695:WBV327701 WLR327695:WLR327701 WVN327695:WVN327701 F393231:F393237 JB393231:JB393237 SX393231:SX393237 ACT393231:ACT393237 AMP393231:AMP393237 AWL393231:AWL393237 BGH393231:BGH393237 BQD393231:BQD393237 BZZ393231:BZZ393237 CJV393231:CJV393237 CTR393231:CTR393237 DDN393231:DDN393237 DNJ393231:DNJ393237 DXF393231:DXF393237 EHB393231:EHB393237 EQX393231:EQX393237 FAT393231:FAT393237 FKP393231:FKP393237 FUL393231:FUL393237 GEH393231:GEH393237 GOD393231:GOD393237 GXZ393231:GXZ393237 HHV393231:HHV393237 HRR393231:HRR393237 IBN393231:IBN393237 ILJ393231:ILJ393237 IVF393231:IVF393237 JFB393231:JFB393237 JOX393231:JOX393237 JYT393231:JYT393237 KIP393231:KIP393237 KSL393231:KSL393237 LCH393231:LCH393237 LMD393231:LMD393237 LVZ393231:LVZ393237 MFV393231:MFV393237 MPR393231:MPR393237 MZN393231:MZN393237 NJJ393231:NJJ393237 NTF393231:NTF393237 ODB393231:ODB393237 OMX393231:OMX393237 OWT393231:OWT393237 PGP393231:PGP393237 PQL393231:PQL393237 QAH393231:QAH393237 QKD393231:QKD393237 QTZ393231:QTZ393237 RDV393231:RDV393237 RNR393231:RNR393237 RXN393231:RXN393237 SHJ393231:SHJ393237 SRF393231:SRF393237 TBB393231:TBB393237 TKX393231:TKX393237 TUT393231:TUT393237 UEP393231:UEP393237 UOL393231:UOL393237 UYH393231:UYH393237 VID393231:VID393237 VRZ393231:VRZ393237 WBV393231:WBV393237 WLR393231:WLR393237 WVN393231:WVN393237 F458767:F458773 JB458767:JB458773 SX458767:SX458773 ACT458767:ACT458773 AMP458767:AMP458773 AWL458767:AWL458773 BGH458767:BGH458773 BQD458767:BQD458773 BZZ458767:BZZ458773 CJV458767:CJV458773 CTR458767:CTR458773 DDN458767:DDN458773 DNJ458767:DNJ458773 DXF458767:DXF458773 EHB458767:EHB458773 EQX458767:EQX458773 FAT458767:FAT458773 FKP458767:FKP458773 FUL458767:FUL458773 GEH458767:GEH458773 GOD458767:GOD458773 GXZ458767:GXZ458773 HHV458767:HHV458773 HRR458767:HRR458773 IBN458767:IBN458773 ILJ458767:ILJ458773 IVF458767:IVF458773 JFB458767:JFB458773 JOX458767:JOX458773 JYT458767:JYT458773 KIP458767:KIP458773 KSL458767:KSL458773 LCH458767:LCH458773 LMD458767:LMD458773 LVZ458767:LVZ458773 MFV458767:MFV458773 MPR458767:MPR458773 MZN458767:MZN458773 NJJ458767:NJJ458773 NTF458767:NTF458773 ODB458767:ODB458773 OMX458767:OMX458773 OWT458767:OWT458773 PGP458767:PGP458773 PQL458767:PQL458773 QAH458767:QAH458773 QKD458767:QKD458773 QTZ458767:QTZ458773 RDV458767:RDV458773 RNR458767:RNR458773 RXN458767:RXN458773 SHJ458767:SHJ458773 SRF458767:SRF458773 TBB458767:TBB458773 TKX458767:TKX458773 TUT458767:TUT458773 UEP458767:UEP458773 UOL458767:UOL458773 UYH458767:UYH458773 VID458767:VID458773 VRZ458767:VRZ458773 WBV458767:WBV458773 WLR458767:WLR458773 WVN458767:WVN458773 F524303:F524309 JB524303:JB524309 SX524303:SX524309 ACT524303:ACT524309 AMP524303:AMP524309 AWL524303:AWL524309 BGH524303:BGH524309 BQD524303:BQD524309 BZZ524303:BZZ524309 CJV524303:CJV524309 CTR524303:CTR524309 DDN524303:DDN524309 DNJ524303:DNJ524309 DXF524303:DXF524309 EHB524303:EHB524309 EQX524303:EQX524309 FAT524303:FAT524309 FKP524303:FKP524309 FUL524303:FUL524309 GEH524303:GEH524309 GOD524303:GOD524309 GXZ524303:GXZ524309 HHV524303:HHV524309 HRR524303:HRR524309 IBN524303:IBN524309 ILJ524303:ILJ524309 IVF524303:IVF524309 JFB524303:JFB524309 JOX524303:JOX524309 JYT524303:JYT524309 KIP524303:KIP524309 KSL524303:KSL524309 LCH524303:LCH524309 LMD524303:LMD524309 LVZ524303:LVZ524309 MFV524303:MFV524309 MPR524303:MPR524309 MZN524303:MZN524309 NJJ524303:NJJ524309 NTF524303:NTF524309 ODB524303:ODB524309 OMX524303:OMX524309 OWT524303:OWT524309 PGP524303:PGP524309 PQL524303:PQL524309 QAH524303:QAH524309 QKD524303:QKD524309 QTZ524303:QTZ524309 RDV524303:RDV524309 RNR524303:RNR524309 RXN524303:RXN524309 SHJ524303:SHJ524309 SRF524303:SRF524309 TBB524303:TBB524309 TKX524303:TKX524309 TUT524303:TUT524309 UEP524303:UEP524309 UOL524303:UOL524309 UYH524303:UYH524309 VID524303:VID524309 VRZ524303:VRZ524309 WBV524303:WBV524309 WLR524303:WLR524309 WVN524303:WVN524309 F589839:F589845 JB589839:JB589845 SX589839:SX589845 ACT589839:ACT589845 AMP589839:AMP589845 AWL589839:AWL589845 BGH589839:BGH589845 BQD589839:BQD589845 BZZ589839:BZZ589845 CJV589839:CJV589845 CTR589839:CTR589845 DDN589839:DDN589845 DNJ589839:DNJ589845 DXF589839:DXF589845 EHB589839:EHB589845 EQX589839:EQX589845 FAT589839:FAT589845 FKP589839:FKP589845 FUL589839:FUL589845 GEH589839:GEH589845 GOD589839:GOD589845 GXZ589839:GXZ589845 HHV589839:HHV589845 HRR589839:HRR589845 IBN589839:IBN589845 ILJ589839:ILJ589845 IVF589839:IVF589845 JFB589839:JFB589845 JOX589839:JOX589845 JYT589839:JYT589845 KIP589839:KIP589845 KSL589839:KSL589845 LCH589839:LCH589845 LMD589839:LMD589845 LVZ589839:LVZ589845 MFV589839:MFV589845 MPR589839:MPR589845 MZN589839:MZN589845 NJJ589839:NJJ589845 NTF589839:NTF589845 ODB589839:ODB589845 OMX589839:OMX589845 OWT589839:OWT589845 PGP589839:PGP589845 PQL589839:PQL589845 QAH589839:QAH589845 QKD589839:QKD589845 QTZ589839:QTZ589845 RDV589839:RDV589845 RNR589839:RNR589845 RXN589839:RXN589845 SHJ589839:SHJ589845 SRF589839:SRF589845 TBB589839:TBB589845 TKX589839:TKX589845 TUT589839:TUT589845 UEP589839:UEP589845 UOL589839:UOL589845 UYH589839:UYH589845 VID589839:VID589845 VRZ589839:VRZ589845 WBV589839:WBV589845 WLR589839:WLR589845 WVN589839:WVN589845 F655375:F655381 JB655375:JB655381 SX655375:SX655381 ACT655375:ACT655381 AMP655375:AMP655381 AWL655375:AWL655381 BGH655375:BGH655381 BQD655375:BQD655381 BZZ655375:BZZ655381 CJV655375:CJV655381 CTR655375:CTR655381 DDN655375:DDN655381 DNJ655375:DNJ655381 DXF655375:DXF655381 EHB655375:EHB655381 EQX655375:EQX655381 FAT655375:FAT655381 FKP655375:FKP655381 FUL655375:FUL655381 GEH655375:GEH655381 GOD655375:GOD655381 GXZ655375:GXZ655381 HHV655375:HHV655381 HRR655375:HRR655381 IBN655375:IBN655381 ILJ655375:ILJ655381 IVF655375:IVF655381 JFB655375:JFB655381 JOX655375:JOX655381 JYT655375:JYT655381 KIP655375:KIP655381 KSL655375:KSL655381 LCH655375:LCH655381 LMD655375:LMD655381 LVZ655375:LVZ655381 MFV655375:MFV655381 MPR655375:MPR655381 MZN655375:MZN655381 NJJ655375:NJJ655381 NTF655375:NTF655381 ODB655375:ODB655381 OMX655375:OMX655381 OWT655375:OWT655381 PGP655375:PGP655381 PQL655375:PQL655381 QAH655375:QAH655381 QKD655375:QKD655381 QTZ655375:QTZ655381 RDV655375:RDV655381 RNR655375:RNR655381 RXN655375:RXN655381 SHJ655375:SHJ655381 SRF655375:SRF655381 TBB655375:TBB655381 TKX655375:TKX655381 TUT655375:TUT655381 UEP655375:UEP655381 UOL655375:UOL655381 UYH655375:UYH655381 VID655375:VID655381 VRZ655375:VRZ655381 WBV655375:WBV655381 WLR655375:WLR655381 WVN655375:WVN655381 F720911:F720917 JB720911:JB720917 SX720911:SX720917 ACT720911:ACT720917 AMP720911:AMP720917 AWL720911:AWL720917 BGH720911:BGH720917 BQD720911:BQD720917 BZZ720911:BZZ720917 CJV720911:CJV720917 CTR720911:CTR720917 DDN720911:DDN720917 DNJ720911:DNJ720917 DXF720911:DXF720917 EHB720911:EHB720917 EQX720911:EQX720917 FAT720911:FAT720917 FKP720911:FKP720917 FUL720911:FUL720917 GEH720911:GEH720917 GOD720911:GOD720917 GXZ720911:GXZ720917 HHV720911:HHV720917 HRR720911:HRR720917 IBN720911:IBN720917 ILJ720911:ILJ720917 IVF720911:IVF720917 JFB720911:JFB720917 JOX720911:JOX720917 JYT720911:JYT720917 KIP720911:KIP720917 KSL720911:KSL720917 LCH720911:LCH720917 LMD720911:LMD720917 LVZ720911:LVZ720917 MFV720911:MFV720917 MPR720911:MPR720917 MZN720911:MZN720917 NJJ720911:NJJ720917 NTF720911:NTF720917 ODB720911:ODB720917 OMX720911:OMX720917 OWT720911:OWT720917 PGP720911:PGP720917 PQL720911:PQL720917 QAH720911:QAH720917 QKD720911:QKD720917 QTZ720911:QTZ720917 RDV720911:RDV720917 RNR720911:RNR720917 RXN720911:RXN720917 SHJ720911:SHJ720917 SRF720911:SRF720917 TBB720911:TBB720917 TKX720911:TKX720917 TUT720911:TUT720917 UEP720911:UEP720917 UOL720911:UOL720917 UYH720911:UYH720917 VID720911:VID720917 VRZ720911:VRZ720917 WBV720911:WBV720917 WLR720911:WLR720917 WVN720911:WVN720917 F786447:F786453 JB786447:JB786453 SX786447:SX786453 ACT786447:ACT786453 AMP786447:AMP786453 AWL786447:AWL786453 BGH786447:BGH786453 BQD786447:BQD786453 BZZ786447:BZZ786453 CJV786447:CJV786453 CTR786447:CTR786453 DDN786447:DDN786453 DNJ786447:DNJ786453 DXF786447:DXF786453 EHB786447:EHB786453 EQX786447:EQX786453 FAT786447:FAT786453 FKP786447:FKP786453 FUL786447:FUL786453 GEH786447:GEH786453 GOD786447:GOD786453 GXZ786447:GXZ786453 HHV786447:HHV786453 HRR786447:HRR786453 IBN786447:IBN786453 ILJ786447:ILJ786453 IVF786447:IVF786453 JFB786447:JFB786453 JOX786447:JOX786453 JYT786447:JYT786453 KIP786447:KIP786453 KSL786447:KSL786453 LCH786447:LCH786453 LMD786447:LMD786453 LVZ786447:LVZ786453 MFV786447:MFV786453 MPR786447:MPR786453 MZN786447:MZN786453 NJJ786447:NJJ786453 NTF786447:NTF786453 ODB786447:ODB786453 OMX786447:OMX786453 OWT786447:OWT786453 PGP786447:PGP786453 PQL786447:PQL786453 QAH786447:QAH786453 QKD786447:QKD786453 QTZ786447:QTZ786453 RDV786447:RDV786453 RNR786447:RNR786453 RXN786447:RXN786453 SHJ786447:SHJ786453 SRF786447:SRF786453 TBB786447:TBB786453 TKX786447:TKX786453 TUT786447:TUT786453 UEP786447:UEP786453 UOL786447:UOL786453 UYH786447:UYH786453 VID786447:VID786453 VRZ786447:VRZ786453 WBV786447:WBV786453 WLR786447:WLR786453 WVN786447:WVN786453 F851983:F851989 JB851983:JB851989 SX851983:SX851989 ACT851983:ACT851989 AMP851983:AMP851989 AWL851983:AWL851989 BGH851983:BGH851989 BQD851983:BQD851989 BZZ851983:BZZ851989 CJV851983:CJV851989 CTR851983:CTR851989 DDN851983:DDN851989 DNJ851983:DNJ851989 DXF851983:DXF851989 EHB851983:EHB851989 EQX851983:EQX851989 FAT851983:FAT851989 FKP851983:FKP851989 FUL851983:FUL851989 GEH851983:GEH851989 GOD851983:GOD851989 GXZ851983:GXZ851989 HHV851983:HHV851989 HRR851983:HRR851989 IBN851983:IBN851989 ILJ851983:ILJ851989 IVF851983:IVF851989 JFB851983:JFB851989 JOX851983:JOX851989 JYT851983:JYT851989 KIP851983:KIP851989 KSL851983:KSL851989 LCH851983:LCH851989 LMD851983:LMD851989 LVZ851983:LVZ851989 MFV851983:MFV851989 MPR851983:MPR851989 MZN851983:MZN851989 NJJ851983:NJJ851989 NTF851983:NTF851989 ODB851983:ODB851989 OMX851983:OMX851989 OWT851983:OWT851989 PGP851983:PGP851989 PQL851983:PQL851989 QAH851983:QAH851989 QKD851983:QKD851989 QTZ851983:QTZ851989 RDV851983:RDV851989 RNR851983:RNR851989 RXN851983:RXN851989 SHJ851983:SHJ851989 SRF851983:SRF851989 TBB851983:TBB851989 TKX851983:TKX851989 TUT851983:TUT851989 UEP851983:UEP851989 UOL851983:UOL851989 UYH851983:UYH851989 VID851983:VID851989 VRZ851983:VRZ851989 WBV851983:WBV851989 WLR851983:WLR851989 WVN851983:WVN851989 F917519:F917525 JB917519:JB917525 SX917519:SX917525 ACT917519:ACT917525 AMP917519:AMP917525 AWL917519:AWL917525 BGH917519:BGH917525 BQD917519:BQD917525 BZZ917519:BZZ917525 CJV917519:CJV917525 CTR917519:CTR917525 DDN917519:DDN917525 DNJ917519:DNJ917525 DXF917519:DXF917525 EHB917519:EHB917525 EQX917519:EQX917525 FAT917519:FAT917525 FKP917519:FKP917525 FUL917519:FUL917525 GEH917519:GEH917525 GOD917519:GOD917525 GXZ917519:GXZ917525 HHV917519:HHV917525 HRR917519:HRR917525 IBN917519:IBN917525 ILJ917519:ILJ917525 IVF917519:IVF917525 JFB917519:JFB917525 JOX917519:JOX917525 JYT917519:JYT917525 KIP917519:KIP917525 KSL917519:KSL917525 LCH917519:LCH917525 LMD917519:LMD917525 LVZ917519:LVZ917525 MFV917519:MFV917525 MPR917519:MPR917525 MZN917519:MZN917525 NJJ917519:NJJ917525 NTF917519:NTF917525 ODB917519:ODB917525 OMX917519:OMX917525 OWT917519:OWT917525 PGP917519:PGP917525 PQL917519:PQL917525 QAH917519:QAH917525 QKD917519:QKD917525 QTZ917519:QTZ917525 RDV917519:RDV917525 RNR917519:RNR917525 RXN917519:RXN917525 SHJ917519:SHJ917525 SRF917519:SRF917525 TBB917519:TBB917525 TKX917519:TKX917525 TUT917519:TUT917525 UEP917519:UEP917525 UOL917519:UOL917525 UYH917519:UYH917525 VID917519:VID917525 VRZ917519:VRZ917525 WBV917519:WBV917525 WLR917519:WLR917525 WVN917519:WVN917525 F983055:F983061 JB983055:JB983061 SX983055:SX983061 ACT983055:ACT983061 AMP983055:AMP983061 AWL983055:AWL983061 BGH983055:BGH983061 BQD983055:BQD983061 BZZ983055:BZZ983061 CJV983055:CJV983061 CTR983055:CTR983061 DDN983055:DDN983061 DNJ983055:DNJ983061 DXF983055:DXF983061 EHB983055:EHB983061 EQX983055:EQX983061 FAT983055:FAT983061 FKP983055:FKP983061 FUL983055:FUL983061 GEH983055:GEH983061 GOD983055:GOD983061 GXZ983055:GXZ983061 HHV983055:HHV983061 HRR983055:HRR983061 IBN983055:IBN983061 ILJ983055:ILJ983061 IVF983055:IVF983061 JFB983055:JFB983061 JOX983055:JOX983061 JYT983055:JYT983061 KIP983055:KIP983061 KSL983055:KSL983061 LCH983055:LCH983061 LMD983055:LMD983061 LVZ983055:LVZ983061 MFV983055:MFV983061 MPR983055:MPR983061 MZN983055:MZN983061 NJJ983055:NJJ983061 NTF983055:NTF983061 ODB983055:ODB983061 OMX983055:OMX983061 OWT983055:OWT983061 PGP983055:PGP983061 PQL983055:PQL983061 QAH983055:QAH983061 QKD983055:QKD983061 QTZ983055:QTZ983061 RDV983055:RDV983061 RNR983055:RNR983061 RXN983055:RXN983061 SHJ983055:SHJ983061 SRF983055:SRF983061 TBB983055:TBB983061 TKX983055:TKX983061 TUT983055:TUT983061 UEP983055:UEP983061 UOL983055:UOL983061 UYH983055:UYH983061 VID983055:VID983061 VRZ983055:VRZ983061 WBV983055:WBV983061 WLR983055:WLR983061">
      <formula1>$AA$8:$AA$11</formula1>
    </dataValidation>
    <dataValidation type="list" allowBlank="1" showInputMessage="1" showErrorMessage="1" sqref="F15:J21">
      <formula1>$AA$8:$AA$12</formula1>
    </dataValidation>
    <dataValidation type="list" allowBlank="1" showInputMessage="1" showErrorMessage="1" sqref="F25:J39">
      <formula1>$AD$8:$AD$12</formula1>
    </dataValidation>
  </dataValidations>
  <pageMargins left="0.7" right="0.7" top="0.75" bottom="0.75" header="0.3" footer="0.3"/>
  <pageSetup paperSize="9" scale="8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M32"/>
  <sheetViews>
    <sheetView tabSelected="1" zoomScale="90" zoomScaleNormal="90" workbookViewId="0"/>
  </sheetViews>
  <sheetFormatPr defaultRowHeight="15" x14ac:dyDescent="0.25"/>
  <cols>
    <col min="2" max="2" width="20.42578125" customWidth="1"/>
    <col min="3" max="3" width="22.140625" customWidth="1"/>
    <col min="4" max="4" width="38.7109375" customWidth="1"/>
    <col min="5" max="5" width="14.85546875" customWidth="1"/>
    <col min="6" max="7" width="16.42578125" customWidth="1"/>
    <col min="13" max="13" width="9.140625" customWidth="1"/>
    <col min="258" max="258" width="20.42578125" customWidth="1"/>
    <col min="259" max="259" width="22.140625" customWidth="1"/>
    <col min="260" max="260" width="24.28515625" customWidth="1"/>
    <col min="261" max="261" width="13.140625" customWidth="1"/>
    <col min="262" max="262" width="15" customWidth="1"/>
    <col min="263" max="263" width="16.42578125" customWidth="1"/>
    <col min="269" max="269" width="9.140625" customWidth="1"/>
    <col min="514" max="514" width="20.42578125" customWidth="1"/>
    <col min="515" max="515" width="22.140625" customWidth="1"/>
    <col min="516" max="516" width="24.28515625" customWidth="1"/>
    <col min="517" max="517" width="13.140625" customWidth="1"/>
    <col min="518" max="518" width="15" customWidth="1"/>
    <col min="519" max="519" width="16.42578125" customWidth="1"/>
    <col min="525" max="525" width="9.140625" customWidth="1"/>
    <col min="770" max="770" width="20.42578125" customWidth="1"/>
    <col min="771" max="771" width="22.140625" customWidth="1"/>
    <col min="772" max="772" width="24.28515625" customWidth="1"/>
    <col min="773" max="773" width="13.140625" customWidth="1"/>
    <col min="774" max="774" width="15" customWidth="1"/>
    <col min="775" max="775" width="16.42578125" customWidth="1"/>
    <col min="781" max="781" width="9.140625" customWidth="1"/>
    <col min="1026" max="1026" width="20.42578125" customWidth="1"/>
    <col min="1027" max="1027" width="22.140625" customWidth="1"/>
    <col min="1028" max="1028" width="24.28515625" customWidth="1"/>
    <col min="1029" max="1029" width="13.140625" customWidth="1"/>
    <col min="1030" max="1030" width="15" customWidth="1"/>
    <col min="1031" max="1031" width="16.42578125" customWidth="1"/>
    <col min="1037" max="1037" width="9.140625" customWidth="1"/>
    <col min="1282" max="1282" width="20.42578125" customWidth="1"/>
    <col min="1283" max="1283" width="22.140625" customWidth="1"/>
    <col min="1284" max="1284" width="24.28515625" customWidth="1"/>
    <col min="1285" max="1285" width="13.140625" customWidth="1"/>
    <col min="1286" max="1286" width="15" customWidth="1"/>
    <col min="1287" max="1287" width="16.42578125" customWidth="1"/>
    <col min="1293" max="1293" width="9.140625" customWidth="1"/>
    <col min="1538" max="1538" width="20.42578125" customWidth="1"/>
    <col min="1539" max="1539" width="22.140625" customWidth="1"/>
    <col min="1540" max="1540" width="24.28515625" customWidth="1"/>
    <col min="1541" max="1541" width="13.140625" customWidth="1"/>
    <col min="1542" max="1542" width="15" customWidth="1"/>
    <col min="1543" max="1543" width="16.42578125" customWidth="1"/>
    <col min="1549" max="1549" width="9.140625" customWidth="1"/>
    <col min="1794" max="1794" width="20.42578125" customWidth="1"/>
    <col min="1795" max="1795" width="22.140625" customWidth="1"/>
    <col min="1796" max="1796" width="24.28515625" customWidth="1"/>
    <col min="1797" max="1797" width="13.140625" customWidth="1"/>
    <col min="1798" max="1798" width="15" customWidth="1"/>
    <col min="1799" max="1799" width="16.42578125" customWidth="1"/>
    <col min="1805" max="1805" width="9.140625" customWidth="1"/>
    <col min="2050" max="2050" width="20.42578125" customWidth="1"/>
    <col min="2051" max="2051" width="22.140625" customWidth="1"/>
    <col min="2052" max="2052" width="24.28515625" customWidth="1"/>
    <col min="2053" max="2053" width="13.140625" customWidth="1"/>
    <col min="2054" max="2054" width="15" customWidth="1"/>
    <col min="2055" max="2055" width="16.42578125" customWidth="1"/>
    <col min="2061" max="2061" width="9.140625" customWidth="1"/>
    <col min="2306" max="2306" width="20.42578125" customWidth="1"/>
    <col min="2307" max="2307" width="22.140625" customWidth="1"/>
    <col min="2308" max="2308" width="24.28515625" customWidth="1"/>
    <col min="2309" max="2309" width="13.140625" customWidth="1"/>
    <col min="2310" max="2310" width="15" customWidth="1"/>
    <col min="2311" max="2311" width="16.42578125" customWidth="1"/>
    <col min="2317" max="2317" width="9.140625" customWidth="1"/>
    <col min="2562" max="2562" width="20.42578125" customWidth="1"/>
    <col min="2563" max="2563" width="22.140625" customWidth="1"/>
    <col min="2564" max="2564" width="24.28515625" customWidth="1"/>
    <col min="2565" max="2565" width="13.140625" customWidth="1"/>
    <col min="2566" max="2566" width="15" customWidth="1"/>
    <col min="2567" max="2567" width="16.42578125" customWidth="1"/>
    <col min="2573" max="2573" width="9.140625" customWidth="1"/>
    <col min="2818" max="2818" width="20.42578125" customWidth="1"/>
    <col min="2819" max="2819" width="22.140625" customWidth="1"/>
    <col min="2820" max="2820" width="24.28515625" customWidth="1"/>
    <col min="2821" max="2821" width="13.140625" customWidth="1"/>
    <col min="2822" max="2822" width="15" customWidth="1"/>
    <col min="2823" max="2823" width="16.42578125" customWidth="1"/>
    <col min="2829" max="2829" width="9.140625" customWidth="1"/>
    <col min="3074" max="3074" width="20.42578125" customWidth="1"/>
    <col min="3075" max="3075" width="22.140625" customWidth="1"/>
    <col min="3076" max="3076" width="24.28515625" customWidth="1"/>
    <col min="3077" max="3077" width="13.140625" customWidth="1"/>
    <col min="3078" max="3078" width="15" customWidth="1"/>
    <col min="3079" max="3079" width="16.42578125" customWidth="1"/>
    <col min="3085" max="3085" width="9.140625" customWidth="1"/>
    <col min="3330" max="3330" width="20.42578125" customWidth="1"/>
    <col min="3331" max="3331" width="22.140625" customWidth="1"/>
    <col min="3332" max="3332" width="24.28515625" customWidth="1"/>
    <col min="3333" max="3333" width="13.140625" customWidth="1"/>
    <col min="3334" max="3334" width="15" customWidth="1"/>
    <col min="3335" max="3335" width="16.42578125" customWidth="1"/>
    <col min="3341" max="3341" width="9.140625" customWidth="1"/>
    <col min="3586" max="3586" width="20.42578125" customWidth="1"/>
    <col min="3587" max="3587" width="22.140625" customWidth="1"/>
    <col min="3588" max="3588" width="24.28515625" customWidth="1"/>
    <col min="3589" max="3589" width="13.140625" customWidth="1"/>
    <col min="3590" max="3590" width="15" customWidth="1"/>
    <col min="3591" max="3591" width="16.42578125" customWidth="1"/>
    <col min="3597" max="3597" width="9.140625" customWidth="1"/>
    <col min="3842" max="3842" width="20.42578125" customWidth="1"/>
    <col min="3843" max="3843" width="22.140625" customWidth="1"/>
    <col min="3844" max="3844" width="24.28515625" customWidth="1"/>
    <col min="3845" max="3845" width="13.140625" customWidth="1"/>
    <col min="3846" max="3846" width="15" customWidth="1"/>
    <col min="3847" max="3847" width="16.42578125" customWidth="1"/>
    <col min="3853" max="3853" width="9.140625" customWidth="1"/>
    <col min="4098" max="4098" width="20.42578125" customWidth="1"/>
    <col min="4099" max="4099" width="22.140625" customWidth="1"/>
    <col min="4100" max="4100" width="24.28515625" customWidth="1"/>
    <col min="4101" max="4101" width="13.140625" customWidth="1"/>
    <col min="4102" max="4102" width="15" customWidth="1"/>
    <col min="4103" max="4103" width="16.42578125" customWidth="1"/>
    <col min="4109" max="4109" width="9.140625" customWidth="1"/>
    <col min="4354" max="4354" width="20.42578125" customWidth="1"/>
    <col min="4355" max="4355" width="22.140625" customWidth="1"/>
    <col min="4356" max="4356" width="24.28515625" customWidth="1"/>
    <col min="4357" max="4357" width="13.140625" customWidth="1"/>
    <col min="4358" max="4358" width="15" customWidth="1"/>
    <col min="4359" max="4359" width="16.42578125" customWidth="1"/>
    <col min="4365" max="4365" width="9.140625" customWidth="1"/>
    <col min="4610" max="4610" width="20.42578125" customWidth="1"/>
    <col min="4611" max="4611" width="22.140625" customWidth="1"/>
    <col min="4612" max="4612" width="24.28515625" customWidth="1"/>
    <col min="4613" max="4613" width="13.140625" customWidth="1"/>
    <col min="4614" max="4614" width="15" customWidth="1"/>
    <col min="4615" max="4615" width="16.42578125" customWidth="1"/>
    <col min="4621" max="4621" width="9.140625" customWidth="1"/>
    <col min="4866" max="4866" width="20.42578125" customWidth="1"/>
    <col min="4867" max="4867" width="22.140625" customWidth="1"/>
    <col min="4868" max="4868" width="24.28515625" customWidth="1"/>
    <col min="4869" max="4869" width="13.140625" customWidth="1"/>
    <col min="4870" max="4870" width="15" customWidth="1"/>
    <col min="4871" max="4871" width="16.42578125" customWidth="1"/>
    <col min="4877" max="4877" width="9.140625" customWidth="1"/>
    <col min="5122" max="5122" width="20.42578125" customWidth="1"/>
    <col min="5123" max="5123" width="22.140625" customWidth="1"/>
    <col min="5124" max="5124" width="24.28515625" customWidth="1"/>
    <col min="5125" max="5125" width="13.140625" customWidth="1"/>
    <col min="5126" max="5126" width="15" customWidth="1"/>
    <col min="5127" max="5127" width="16.42578125" customWidth="1"/>
    <col min="5133" max="5133" width="9.140625" customWidth="1"/>
    <col min="5378" max="5378" width="20.42578125" customWidth="1"/>
    <col min="5379" max="5379" width="22.140625" customWidth="1"/>
    <col min="5380" max="5380" width="24.28515625" customWidth="1"/>
    <col min="5381" max="5381" width="13.140625" customWidth="1"/>
    <col min="5382" max="5382" width="15" customWidth="1"/>
    <col min="5383" max="5383" width="16.42578125" customWidth="1"/>
    <col min="5389" max="5389" width="9.140625" customWidth="1"/>
    <col min="5634" max="5634" width="20.42578125" customWidth="1"/>
    <col min="5635" max="5635" width="22.140625" customWidth="1"/>
    <col min="5636" max="5636" width="24.28515625" customWidth="1"/>
    <col min="5637" max="5637" width="13.140625" customWidth="1"/>
    <col min="5638" max="5638" width="15" customWidth="1"/>
    <col min="5639" max="5639" width="16.42578125" customWidth="1"/>
    <col min="5645" max="5645" width="9.140625" customWidth="1"/>
    <col min="5890" max="5890" width="20.42578125" customWidth="1"/>
    <col min="5891" max="5891" width="22.140625" customWidth="1"/>
    <col min="5892" max="5892" width="24.28515625" customWidth="1"/>
    <col min="5893" max="5893" width="13.140625" customWidth="1"/>
    <col min="5894" max="5894" width="15" customWidth="1"/>
    <col min="5895" max="5895" width="16.42578125" customWidth="1"/>
    <col min="5901" max="5901" width="9.140625" customWidth="1"/>
    <col min="6146" max="6146" width="20.42578125" customWidth="1"/>
    <col min="6147" max="6147" width="22.140625" customWidth="1"/>
    <col min="6148" max="6148" width="24.28515625" customWidth="1"/>
    <col min="6149" max="6149" width="13.140625" customWidth="1"/>
    <col min="6150" max="6150" width="15" customWidth="1"/>
    <col min="6151" max="6151" width="16.42578125" customWidth="1"/>
    <col min="6157" max="6157" width="9.140625" customWidth="1"/>
    <col min="6402" max="6402" width="20.42578125" customWidth="1"/>
    <col min="6403" max="6403" width="22.140625" customWidth="1"/>
    <col min="6404" max="6404" width="24.28515625" customWidth="1"/>
    <col min="6405" max="6405" width="13.140625" customWidth="1"/>
    <col min="6406" max="6406" width="15" customWidth="1"/>
    <col min="6407" max="6407" width="16.42578125" customWidth="1"/>
    <col min="6413" max="6413" width="9.140625" customWidth="1"/>
    <col min="6658" max="6658" width="20.42578125" customWidth="1"/>
    <col min="6659" max="6659" width="22.140625" customWidth="1"/>
    <col min="6660" max="6660" width="24.28515625" customWidth="1"/>
    <col min="6661" max="6661" width="13.140625" customWidth="1"/>
    <col min="6662" max="6662" width="15" customWidth="1"/>
    <col min="6663" max="6663" width="16.42578125" customWidth="1"/>
    <col min="6669" max="6669" width="9.140625" customWidth="1"/>
    <col min="6914" max="6914" width="20.42578125" customWidth="1"/>
    <col min="6915" max="6915" width="22.140625" customWidth="1"/>
    <col min="6916" max="6916" width="24.28515625" customWidth="1"/>
    <col min="6917" max="6917" width="13.140625" customWidth="1"/>
    <col min="6918" max="6918" width="15" customWidth="1"/>
    <col min="6919" max="6919" width="16.42578125" customWidth="1"/>
    <col min="6925" max="6925" width="9.140625" customWidth="1"/>
    <col min="7170" max="7170" width="20.42578125" customWidth="1"/>
    <col min="7171" max="7171" width="22.140625" customWidth="1"/>
    <col min="7172" max="7172" width="24.28515625" customWidth="1"/>
    <col min="7173" max="7173" width="13.140625" customWidth="1"/>
    <col min="7174" max="7174" width="15" customWidth="1"/>
    <col min="7175" max="7175" width="16.42578125" customWidth="1"/>
    <col min="7181" max="7181" width="9.140625" customWidth="1"/>
    <col min="7426" max="7426" width="20.42578125" customWidth="1"/>
    <col min="7427" max="7427" width="22.140625" customWidth="1"/>
    <col min="7428" max="7428" width="24.28515625" customWidth="1"/>
    <col min="7429" max="7429" width="13.140625" customWidth="1"/>
    <col min="7430" max="7430" width="15" customWidth="1"/>
    <col min="7431" max="7431" width="16.42578125" customWidth="1"/>
    <col min="7437" max="7437" width="9.140625" customWidth="1"/>
    <col min="7682" max="7682" width="20.42578125" customWidth="1"/>
    <col min="7683" max="7683" width="22.140625" customWidth="1"/>
    <col min="7684" max="7684" width="24.28515625" customWidth="1"/>
    <col min="7685" max="7685" width="13.140625" customWidth="1"/>
    <col min="7686" max="7686" width="15" customWidth="1"/>
    <col min="7687" max="7687" width="16.42578125" customWidth="1"/>
    <col min="7693" max="7693" width="9.140625" customWidth="1"/>
    <col min="7938" max="7938" width="20.42578125" customWidth="1"/>
    <col min="7939" max="7939" width="22.140625" customWidth="1"/>
    <col min="7940" max="7940" width="24.28515625" customWidth="1"/>
    <col min="7941" max="7941" width="13.140625" customWidth="1"/>
    <col min="7942" max="7942" width="15" customWidth="1"/>
    <col min="7943" max="7943" width="16.42578125" customWidth="1"/>
    <col min="7949" max="7949" width="9.140625" customWidth="1"/>
    <col min="8194" max="8194" width="20.42578125" customWidth="1"/>
    <col min="8195" max="8195" width="22.140625" customWidth="1"/>
    <col min="8196" max="8196" width="24.28515625" customWidth="1"/>
    <col min="8197" max="8197" width="13.140625" customWidth="1"/>
    <col min="8198" max="8198" width="15" customWidth="1"/>
    <col min="8199" max="8199" width="16.42578125" customWidth="1"/>
    <col min="8205" max="8205" width="9.140625" customWidth="1"/>
    <col min="8450" max="8450" width="20.42578125" customWidth="1"/>
    <col min="8451" max="8451" width="22.140625" customWidth="1"/>
    <col min="8452" max="8452" width="24.28515625" customWidth="1"/>
    <col min="8453" max="8453" width="13.140625" customWidth="1"/>
    <col min="8454" max="8454" width="15" customWidth="1"/>
    <col min="8455" max="8455" width="16.42578125" customWidth="1"/>
    <col min="8461" max="8461" width="9.140625" customWidth="1"/>
    <col min="8706" max="8706" width="20.42578125" customWidth="1"/>
    <col min="8707" max="8707" width="22.140625" customWidth="1"/>
    <col min="8708" max="8708" width="24.28515625" customWidth="1"/>
    <col min="8709" max="8709" width="13.140625" customWidth="1"/>
    <col min="8710" max="8710" width="15" customWidth="1"/>
    <col min="8711" max="8711" width="16.42578125" customWidth="1"/>
    <col min="8717" max="8717" width="9.140625" customWidth="1"/>
    <col min="8962" max="8962" width="20.42578125" customWidth="1"/>
    <col min="8963" max="8963" width="22.140625" customWidth="1"/>
    <col min="8964" max="8964" width="24.28515625" customWidth="1"/>
    <col min="8965" max="8965" width="13.140625" customWidth="1"/>
    <col min="8966" max="8966" width="15" customWidth="1"/>
    <col min="8967" max="8967" width="16.42578125" customWidth="1"/>
    <col min="8973" max="8973" width="9.140625" customWidth="1"/>
    <col min="9218" max="9218" width="20.42578125" customWidth="1"/>
    <col min="9219" max="9219" width="22.140625" customWidth="1"/>
    <col min="9220" max="9220" width="24.28515625" customWidth="1"/>
    <col min="9221" max="9221" width="13.140625" customWidth="1"/>
    <col min="9222" max="9222" width="15" customWidth="1"/>
    <col min="9223" max="9223" width="16.42578125" customWidth="1"/>
    <col min="9229" max="9229" width="9.140625" customWidth="1"/>
    <col min="9474" max="9474" width="20.42578125" customWidth="1"/>
    <col min="9475" max="9475" width="22.140625" customWidth="1"/>
    <col min="9476" max="9476" width="24.28515625" customWidth="1"/>
    <col min="9477" max="9477" width="13.140625" customWidth="1"/>
    <col min="9478" max="9478" width="15" customWidth="1"/>
    <col min="9479" max="9479" width="16.42578125" customWidth="1"/>
    <col min="9485" max="9485" width="9.140625" customWidth="1"/>
    <col min="9730" max="9730" width="20.42578125" customWidth="1"/>
    <col min="9731" max="9731" width="22.140625" customWidth="1"/>
    <col min="9732" max="9732" width="24.28515625" customWidth="1"/>
    <col min="9733" max="9733" width="13.140625" customWidth="1"/>
    <col min="9734" max="9734" width="15" customWidth="1"/>
    <col min="9735" max="9735" width="16.42578125" customWidth="1"/>
    <col min="9741" max="9741" width="9.140625" customWidth="1"/>
    <col min="9986" max="9986" width="20.42578125" customWidth="1"/>
    <col min="9987" max="9987" width="22.140625" customWidth="1"/>
    <col min="9988" max="9988" width="24.28515625" customWidth="1"/>
    <col min="9989" max="9989" width="13.140625" customWidth="1"/>
    <col min="9990" max="9990" width="15" customWidth="1"/>
    <col min="9991" max="9991" width="16.42578125" customWidth="1"/>
    <col min="9997" max="9997" width="9.140625" customWidth="1"/>
    <col min="10242" max="10242" width="20.42578125" customWidth="1"/>
    <col min="10243" max="10243" width="22.140625" customWidth="1"/>
    <col min="10244" max="10244" width="24.28515625" customWidth="1"/>
    <col min="10245" max="10245" width="13.140625" customWidth="1"/>
    <col min="10246" max="10246" width="15" customWidth="1"/>
    <col min="10247" max="10247" width="16.42578125" customWidth="1"/>
    <col min="10253" max="10253" width="9.140625" customWidth="1"/>
    <col min="10498" max="10498" width="20.42578125" customWidth="1"/>
    <col min="10499" max="10499" width="22.140625" customWidth="1"/>
    <col min="10500" max="10500" width="24.28515625" customWidth="1"/>
    <col min="10501" max="10501" width="13.140625" customWidth="1"/>
    <col min="10502" max="10502" width="15" customWidth="1"/>
    <col min="10503" max="10503" width="16.42578125" customWidth="1"/>
    <col min="10509" max="10509" width="9.140625" customWidth="1"/>
    <col min="10754" max="10754" width="20.42578125" customWidth="1"/>
    <col min="10755" max="10755" width="22.140625" customWidth="1"/>
    <col min="10756" max="10756" width="24.28515625" customWidth="1"/>
    <col min="10757" max="10757" width="13.140625" customWidth="1"/>
    <col min="10758" max="10758" width="15" customWidth="1"/>
    <col min="10759" max="10759" width="16.42578125" customWidth="1"/>
    <col min="10765" max="10765" width="9.140625" customWidth="1"/>
    <col min="11010" max="11010" width="20.42578125" customWidth="1"/>
    <col min="11011" max="11011" width="22.140625" customWidth="1"/>
    <col min="11012" max="11012" width="24.28515625" customWidth="1"/>
    <col min="11013" max="11013" width="13.140625" customWidth="1"/>
    <col min="11014" max="11014" width="15" customWidth="1"/>
    <col min="11015" max="11015" width="16.42578125" customWidth="1"/>
    <col min="11021" max="11021" width="9.140625" customWidth="1"/>
    <col min="11266" max="11266" width="20.42578125" customWidth="1"/>
    <col min="11267" max="11267" width="22.140625" customWidth="1"/>
    <col min="11268" max="11268" width="24.28515625" customWidth="1"/>
    <col min="11269" max="11269" width="13.140625" customWidth="1"/>
    <col min="11270" max="11270" width="15" customWidth="1"/>
    <col min="11271" max="11271" width="16.42578125" customWidth="1"/>
    <col min="11277" max="11277" width="9.140625" customWidth="1"/>
    <col min="11522" max="11522" width="20.42578125" customWidth="1"/>
    <col min="11523" max="11523" width="22.140625" customWidth="1"/>
    <col min="11524" max="11524" width="24.28515625" customWidth="1"/>
    <col min="11525" max="11525" width="13.140625" customWidth="1"/>
    <col min="11526" max="11526" width="15" customWidth="1"/>
    <col min="11527" max="11527" width="16.42578125" customWidth="1"/>
    <col min="11533" max="11533" width="9.140625" customWidth="1"/>
    <col min="11778" max="11778" width="20.42578125" customWidth="1"/>
    <col min="11779" max="11779" width="22.140625" customWidth="1"/>
    <col min="11780" max="11780" width="24.28515625" customWidth="1"/>
    <col min="11781" max="11781" width="13.140625" customWidth="1"/>
    <col min="11782" max="11782" width="15" customWidth="1"/>
    <col min="11783" max="11783" width="16.42578125" customWidth="1"/>
    <col min="11789" max="11789" width="9.140625" customWidth="1"/>
    <col min="12034" max="12034" width="20.42578125" customWidth="1"/>
    <col min="12035" max="12035" width="22.140625" customWidth="1"/>
    <col min="12036" max="12036" width="24.28515625" customWidth="1"/>
    <col min="12037" max="12037" width="13.140625" customWidth="1"/>
    <col min="12038" max="12038" width="15" customWidth="1"/>
    <col min="12039" max="12039" width="16.42578125" customWidth="1"/>
    <col min="12045" max="12045" width="9.140625" customWidth="1"/>
    <col min="12290" max="12290" width="20.42578125" customWidth="1"/>
    <col min="12291" max="12291" width="22.140625" customWidth="1"/>
    <col min="12292" max="12292" width="24.28515625" customWidth="1"/>
    <col min="12293" max="12293" width="13.140625" customWidth="1"/>
    <col min="12294" max="12294" width="15" customWidth="1"/>
    <col min="12295" max="12295" width="16.42578125" customWidth="1"/>
    <col min="12301" max="12301" width="9.140625" customWidth="1"/>
    <col min="12546" max="12546" width="20.42578125" customWidth="1"/>
    <col min="12547" max="12547" width="22.140625" customWidth="1"/>
    <col min="12548" max="12548" width="24.28515625" customWidth="1"/>
    <col min="12549" max="12549" width="13.140625" customWidth="1"/>
    <col min="12550" max="12550" width="15" customWidth="1"/>
    <col min="12551" max="12551" width="16.42578125" customWidth="1"/>
    <col min="12557" max="12557" width="9.140625" customWidth="1"/>
    <col min="12802" max="12802" width="20.42578125" customWidth="1"/>
    <col min="12803" max="12803" width="22.140625" customWidth="1"/>
    <col min="12804" max="12804" width="24.28515625" customWidth="1"/>
    <col min="12805" max="12805" width="13.140625" customWidth="1"/>
    <col min="12806" max="12806" width="15" customWidth="1"/>
    <col min="12807" max="12807" width="16.42578125" customWidth="1"/>
    <col min="12813" max="12813" width="9.140625" customWidth="1"/>
    <col min="13058" max="13058" width="20.42578125" customWidth="1"/>
    <col min="13059" max="13059" width="22.140625" customWidth="1"/>
    <col min="13060" max="13060" width="24.28515625" customWidth="1"/>
    <col min="13061" max="13061" width="13.140625" customWidth="1"/>
    <col min="13062" max="13062" width="15" customWidth="1"/>
    <col min="13063" max="13063" width="16.42578125" customWidth="1"/>
    <col min="13069" max="13069" width="9.140625" customWidth="1"/>
    <col min="13314" max="13314" width="20.42578125" customWidth="1"/>
    <col min="13315" max="13315" width="22.140625" customWidth="1"/>
    <col min="13316" max="13316" width="24.28515625" customWidth="1"/>
    <col min="13317" max="13317" width="13.140625" customWidth="1"/>
    <col min="13318" max="13318" width="15" customWidth="1"/>
    <col min="13319" max="13319" width="16.42578125" customWidth="1"/>
    <col min="13325" max="13325" width="9.140625" customWidth="1"/>
    <col min="13570" max="13570" width="20.42578125" customWidth="1"/>
    <col min="13571" max="13571" width="22.140625" customWidth="1"/>
    <col min="13572" max="13572" width="24.28515625" customWidth="1"/>
    <col min="13573" max="13573" width="13.140625" customWidth="1"/>
    <col min="13574" max="13574" width="15" customWidth="1"/>
    <col min="13575" max="13575" width="16.42578125" customWidth="1"/>
    <col min="13581" max="13581" width="9.140625" customWidth="1"/>
    <col min="13826" max="13826" width="20.42578125" customWidth="1"/>
    <col min="13827" max="13827" width="22.140625" customWidth="1"/>
    <col min="13828" max="13828" width="24.28515625" customWidth="1"/>
    <col min="13829" max="13829" width="13.140625" customWidth="1"/>
    <col min="13830" max="13830" width="15" customWidth="1"/>
    <col min="13831" max="13831" width="16.42578125" customWidth="1"/>
    <col min="13837" max="13837" width="9.140625" customWidth="1"/>
    <col min="14082" max="14082" width="20.42578125" customWidth="1"/>
    <col min="14083" max="14083" width="22.140625" customWidth="1"/>
    <col min="14084" max="14084" width="24.28515625" customWidth="1"/>
    <col min="14085" max="14085" width="13.140625" customWidth="1"/>
    <col min="14086" max="14086" width="15" customWidth="1"/>
    <col min="14087" max="14087" width="16.42578125" customWidth="1"/>
    <col min="14093" max="14093" width="9.140625" customWidth="1"/>
    <col min="14338" max="14338" width="20.42578125" customWidth="1"/>
    <col min="14339" max="14339" width="22.140625" customWidth="1"/>
    <col min="14340" max="14340" width="24.28515625" customWidth="1"/>
    <col min="14341" max="14341" width="13.140625" customWidth="1"/>
    <col min="14342" max="14342" width="15" customWidth="1"/>
    <col min="14343" max="14343" width="16.42578125" customWidth="1"/>
    <col min="14349" max="14349" width="9.140625" customWidth="1"/>
    <col min="14594" max="14594" width="20.42578125" customWidth="1"/>
    <col min="14595" max="14595" width="22.140625" customWidth="1"/>
    <col min="14596" max="14596" width="24.28515625" customWidth="1"/>
    <col min="14597" max="14597" width="13.140625" customWidth="1"/>
    <col min="14598" max="14598" width="15" customWidth="1"/>
    <col min="14599" max="14599" width="16.42578125" customWidth="1"/>
    <col min="14605" max="14605" width="9.140625" customWidth="1"/>
    <col min="14850" max="14850" width="20.42578125" customWidth="1"/>
    <col min="14851" max="14851" width="22.140625" customWidth="1"/>
    <col min="14852" max="14852" width="24.28515625" customWidth="1"/>
    <col min="14853" max="14853" width="13.140625" customWidth="1"/>
    <col min="14854" max="14854" width="15" customWidth="1"/>
    <col min="14855" max="14855" width="16.42578125" customWidth="1"/>
    <col min="14861" max="14861" width="9.140625" customWidth="1"/>
    <col min="15106" max="15106" width="20.42578125" customWidth="1"/>
    <col min="15107" max="15107" width="22.140625" customWidth="1"/>
    <col min="15108" max="15108" width="24.28515625" customWidth="1"/>
    <col min="15109" max="15109" width="13.140625" customWidth="1"/>
    <col min="15110" max="15110" width="15" customWidth="1"/>
    <col min="15111" max="15111" width="16.42578125" customWidth="1"/>
    <col min="15117" max="15117" width="9.140625" customWidth="1"/>
    <col min="15362" max="15362" width="20.42578125" customWidth="1"/>
    <col min="15363" max="15363" width="22.140625" customWidth="1"/>
    <col min="15364" max="15364" width="24.28515625" customWidth="1"/>
    <col min="15365" max="15365" width="13.140625" customWidth="1"/>
    <col min="15366" max="15366" width="15" customWidth="1"/>
    <col min="15367" max="15367" width="16.42578125" customWidth="1"/>
    <col min="15373" max="15373" width="9.140625" customWidth="1"/>
    <col min="15618" max="15618" width="20.42578125" customWidth="1"/>
    <col min="15619" max="15619" width="22.140625" customWidth="1"/>
    <col min="15620" max="15620" width="24.28515625" customWidth="1"/>
    <col min="15621" max="15621" width="13.140625" customWidth="1"/>
    <col min="15622" max="15622" width="15" customWidth="1"/>
    <col min="15623" max="15623" width="16.42578125" customWidth="1"/>
    <col min="15629" max="15629" width="9.140625" customWidth="1"/>
    <col min="15874" max="15874" width="20.42578125" customWidth="1"/>
    <col min="15875" max="15875" width="22.140625" customWidth="1"/>
    <col min="15876" max="15876" width="24.28515625" customWidth="1"/>
    <col min="15877" max="15877" width="13.140625" customWidth="1"/>
    <col min="15878" max="15878" width="15" customWidth="1"/>
    <col min="15879" max="15879" width="16.42578125" customWidth="1"/>
    <col min="15885" max="15885" width="9.140625" customWidth="1"/>
    <col min="16130" max="16130" width="20.42578125" customWidth="1"/>
    <col min="16131" max="16131" width="22.140625" customWidth="1"/>
    <col min="16132" max="16132" width="24.28515625" customWidth="1"/>
    <col min="16133" max="16133" width="13.140625" customWidth="1"/>
    <col min="16134" max="16134" width="15" customWidth="1"/>
    <col min="16135" max="16135" width="16.42578125" customWidth="1"/>
    <col min="16141" max="16141" width="9.140625" customWidth="1"/>
  </cols>
  <sheetData>
    <row r="1" spans="1:11" ht="18.75" x14ac:dyDescent="0.25">
      <c r="A1" s="1"/>
      <c r="B1" s="2"/>
      <c r="C1" s="2"/>
      <c r="D1" s="4"/>
      <c r="E1" s="4"/>
      <c r="F1" s="3"/>
      <c r="G1" s="3"/>
    </row>
    <row r="2" spans="1:11" ht="18" x14ac:dyDescent="0.25">
      <c r="A2" s="1"/>
      <c r="B2" s="2"/>
      <c r="C2" s="37" t="s">
        <v>61</v>
      </c>
      <c r="D2" s="37"/>
      <c r="E2" s="37"/>
      <c r="F2" s="37"/>
      <c r="G2" s="37"/>
      <c r="H2" s="37"/>
      <c r="I2" s="37"/>
    </row>
    <row r="3" spans="1:11" x14ac:dyDescent="0.25">
      <c r="A3" s="1"/>
      <c r="B3" s="2"/>
      <c r="C3" s="35" t="s">
        <v>67</v>
      </c>
      <c r="D3" s="35"/>
      <c r="E3" s="35"/>
      <c r="F3" s="28"/>
      <c r="G3" s="28"/>
      <c r="H3" s="28"/>
      <c r="I3" s="28"/>
    </row>
    <row r="4" spans="1:11" x14ac:dyDescent="0.25">
      <c r="B4" s="2"/>
      <c r="C4" s="102" t="s">
        <v>62</v>
      </c>
      <c r="D4" s="102"/>
      <c r="E4" s="102"/>
      <c r="F4" s="102"/>
      <c r="G4" s="102"/>
      <c r="H4" s="28"/>
      <c r="I4" s="28"/>
    </row>
    <row r="5" spans="1:11" x14ac:dyDescent="0.25">
      <c r="A5" s="1"/>
      <c r="B5" s="2"/>
      <c r="C5" s="3"/>
      <c r="D5" s="3"/>
    </row>
    <row r="7" spans="1:11" x14ac:dyDescent="0.25">
      <c r="B7" s="38" t="s">
        <v>1</v>
      </c>
      <c r="C7" s="135" t="s">
        <v>106</v>
      </c>
      <c r="D7" s="135"/>
      <c r="E7" s="135"/>
      <c r="F7" s="135"/>
      <c r="G7" s="135"/>
      <c r="H7" s="5"/>
      <c r="I7" s="5"/>
      <c r="J7" s="5"/>
      <c r="K7" s="6"/>
    </row>
    <row r="8" spans="1:11" x14ac:dyDescent="0.25">
      <c r="B8" s="38"/>
      <c r="J8" s="6"/>
      <c r="K8" s="6"/>
    </row>
    <row r="9" spans="1:11" x14ac:dyDescent="0.25">
      <c r="B9" s="38" t="s">
        <v>0</v>
      </c>
      <c r="C9" s="136">
        <f>UTAMA!E12</f>
        <v>0</v>
      </c>
      <c r="D9" s="136"/>
      <c r="E9" s="136"/>
      <c r="F9" s="136"/>
      <c r="G9" s="136"/>
      <c r="H9" s="7"/>
      <c r="I9" s="7"/>
      <c r="J9" s="7"/>
      <c r="K9" s="6"/>
    </row>
    <row r="12" spans="1:11" ht="30" x14ac:dyDescent="0.25">
      <c r="C12" s="39" t="s">
        <v>2</v>
      </c>
      <c r="D12" s="40" t="s">
        <v>3</v>
      </c>
      <c r="E12" s="40" t="s">
        <v>4</v>
      </c>
      <c r="F12" s="40" t="s">
        <v>5</v>
      </c>
      <c r="G12" s="40" t="s">
        <v>6</v>
      </c>
    </row>
    <row r="13" spans="1:11" ht="15" customHeight="1" x14ac:dyDescent="0.25">
      <c r="C13" s="83" t="s">
        <v>7</v>
      </c>
      <c r="D13" s="137" t="s">
        <v>92</v>
      </c>
      <c r="E13" s="127">
        <f>'SEMAKAN PEO+PLO'!AC43</f>
        <v>0</v>
      </c>
      <c r="F13" s="130">
        <v>0.2</v>
      </c>
      <c r="G13" s="139">
        <f>SUM(E13*0.2)</f>
        <v>0</v>
      </c>
    </row>
    <row r="14" spans="1:11" ht="15" customHeight="1" x14ac:dyDescent="0.25">
      <c r="C14" s="84" t="s">
        <v>8</v>
      </c>
      <c r="D14" s="138"/>
      <c r="E14" s="129"/>
      <c r="F14" s="121"/>
      <c r="G14" s="140"/>
    </row>
    <row r="15" spans="1:11" ht="15" customHeight="1" x14ac:dyDescent="0.25">
      <c r="C15" s="124" t="s">
        <v>9</v>
      </c>
      <c r="D15" t="s">
        <v>102</v>
      </c>
      <c r="E15" s="132" t="s">
        <v>105</v>
      </c>
      <c r="F15" s="133"/>
      <c r="G15" s="134"/>
    </row>
    <row r="16" spans="1:11" ht="15" customHeight="1" x14ac:dyDescent="0.25">
      <c r="C16" s="125"/>
      <c r="D16" s="8" t="s">
        <v>103</v>
      </c>
      <c r="E16" s="82">
        <f>'SEMAKAN KURSUS'!F83</f>
        <v>0</v>
      </c>
      <c r="F16" s="120">
        <v>0.2</v>
      </c>
      <c r="G16" s="122">
        <f>(E16+E17)*0.2</f>
        <v>0</v>
      </c>
    </row>
    <row r="17" spans="3:13" ht="15" customHeight="1" x14ac:dyDescent="0.25">
      <c r="C17" s="126"/>
      <c r="D17" s="8" t="s">
        <v>104</v>
      </c>
      <c r="E17" s="82">
        <f>'SEMAKAN KURSUS'!F88</f>
        <v>0</v>
      </c>
      <c r="F17" s="121"/>
      <c r="G17" s="123"/>
      <c r="M17" s="9"/>
    </row>
    <row r="18" spans="3:13" ht="15" customHeight="1" x14ac:dyDescent="0.25">
      <c r="C18" s="124" t="s">
        <v>10</v>
      </c>
      <c r="D18" s="8" t="s">
        <v>75</v>
      </c>
      <c r="E18" s="127">
        <f>'SEMAKAN KURSUS'!F89</f>
        <v>100</v>
      </c>
      <c r="F18" s="130">
        <v>0.6</v>
      </c>
      <c r="G18" s="131">
        <f>SUM(E18*0.6)</f>
        <v>60</v>
      </c>
    </row>
    <row r="19" spans="3:13" ht="15" customHeight="1" x14ac:dyDescent="0.25">
      <c r="C19" s="125"/>
      <c r="D19" s="8" t="s">
        <v>11</v>
      </c>
      <c r="E19" s="128"/>
      <c r="F19" s="120"/>
      <c r="G19" s="131"/>
    </row>
    <row r="20" spans="3:13" ht="15" customHeight="1" x14ac:dyDescent="0.25">
      <c r="C20" s="125"/>
      <c r="D20" s="8" t="s">
        <v>82</v>
      </c>
      <c r="E20" s="128"/>
      <c r="F20" s="120"/>
      <c r="G20" s="131"/>
    </row>
    <row r="21" spans="3:13" ht="15" customHeight="1" x14ac:dyDescent="0.25">
      <c r="C21" s="125"/>
      <c r="D21" s="8" t="s">
        <v>79</v>
      </c>
      <c r="E21" s="128"/>
      <c r="F21" s="120"/>
      <c r="G21" s="131"/>
    </row>
    <row r="22" spans="3:13" ht="15" customHeight="1" x14ac:dyDescent="0.25">
      <c r="C22" s="125"/>
      <c r="D22" s="8" t="s">
        <v>80</v>
      </c>
      <c r="E22" s="128"/>
      <c r="F22" s="120"/>
      <c r="G22" s="131"/>
    </row>
    <row r="23" spans="3:13" ht="15" customHeight="1" x14ac:dyDescent="0.25">
      <c r="C23" s="126"/>
      <c r="D23" s="8" t="s">
        <v>81</v>
      </c>
      <c r="E23" s="129"/>
      <c r="F23" s="121"/>
      <c r="G23" s="131"/>
      <c r="M23" s="9"/>
    </row>
    <row r="24" spans="3:13" x14ac:dyDescent="0.25">
      <c r="C24" s="10"/>
    </row>
    <row r="25" spans="3:13" ht="66" customHeight="1" x14ac:dyDescent="0.25">
      <c r="C25" s="57" t="s">
        <v>12</v>
      </c>
      <c r="D25" s="87">
        <f>G13+G16+G18</f>
        <v>60</v>
      </c>
      <c r="E25" s="119" t="str">
        <f>IF(D25&gt;30,"Dokumen semakan kurikulum perlu dimajukan ke MQA untuk perakuan kualiti sebelum dibentangkan di JKPT.","Dokumen semakan kurikulum perlu dimaklumkan ke JKPT")</f>
        <v>Dokumen semakan kurikulum perlu dimajukan ke MQA untuk perakuan kualiti sebelum dibentangkan di JKPT.</v>
      </c>
      <c r="F25" s="119"/>
      <c r="G25" s="119"/>
    </row>
    <row r="27" spans="3:13" x14ac:dyDescent="0.25">
      <c r="C27" s="85"/>
      <c r="D27" s="86"/>
    </row>
    <row r="28" spans="3:13" x14ac:dyDescent="0.25">
      <c r="C28" s="86"/>
      <c r="D28" s="86"/>
    </row>
    <row r="29" spans="3:13" x14ac:dyDescent="0.25">
      <c r="C29" s="86"/>
      <c r="D29" s="86"/>
    </row>
    <row r="30" spans="3:13" x14ac:dyDescent="0.25">
      <c r="C30" s="38" t="s">
        <v>93</v>
      </c>
    </row>
    <row r="31" spans="3:13" x14ac:dyDescent="0.25">
      <c r="C31" s="77" t="s">
        <v>94</v>
      </c>
      <c r="D31" s="78"/>
    </row>
    <row r="32" spans="3:13" x14ac:dyDescent="0.25">
      <c r="C32" s="79" t="s">
        <v>95</v>
      </c>
      <c r="D32" s="80"/>
    </row>
  </sheetData>
  <sheetProtection selectLockedCells="1"/>
  <mergeCells count="16">
    <mergeCell ref="C4:G4"/>
    <mergeCell ref="C7:G7"/>
    <mergeCell ref="C9:G9"/>
    <mergeCell ref="D13:D14"/>
    <mergeCell ref="E13:E14"/>
    <mergeCell ref="F13:F14"/>
    <mergeCell ref="G13:G14"/>
    <mergeCell ref="E25:G25"/>
    <mergeCell ref="F16:F17"/>
    <mergeCell ref="G16:G17"/>
    <mergeCell ref="C18:C23"/>
    <mergeCell ref="E18:E23"/>
    <mergeCell ref="F18:F23"/>
    <mergeCell ref="G18:G23"/>
    <mergeCell ref="C15:C17"/>
    <mergeCell ref="E15:G15"/>
  </mergeCells>
  <pageMargins left="0.7" right="0.7" top="0.75" bottom="0.75" header="0.3" footer="0.3"/>
  <pageSetup paperSize="9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UTAMA</vt:lpstr>
      <vt:lpstr>SEMAKAN KURSUS</vt:lpstr>
      <vt:lpstr>SEMAKAN PEO+PLO</vt:lpstr>
      <vt:lpstr>RINGKASAN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Chuah Kee Man</dc:creator>
  <cp:lastModifiedBy>hp</cp:lastModifiedBy>
  <cp:lastPrinted>2015-03-23T02:30:20Z</cp:lastPrinted>
  <dcterms:created xsi:type="dcterms:W3CDTF">2015-01-20T07:19:16Z</dcterms:created>
  <dcterms:modified xsi:type="dcterms:W3CDTF">2015-04-07T03:11:32Z</dcterms:modified>
</cp:coreProperties>
</file>